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Z:\PAC\2023\2 REFORMAS\33 REFORMA PAC GENERAL\"/>
    </mc:Choice>
  </mc:AlternateContent>
  <xr:revisionPtr revIDLastSave="0" documentId="8_{15F5BD7F-56C3-4083-A89E-372644EB460D}" xr6:coauthVersionLast="47" xr6:coauthVersionMax="47" xr10:uidLastSave="{00000000-0000-0000-0000-000000000000}"/>
  <bookViews>
    <workbookView xWindow="-120" yWindow="-120" windowWidth="29040" windowHeight="15720" xr2:uid="{99DE301D-B12B-4232-BB1E-0D965CCB918C}"/>
  </bookViews>
  <sheets>
    <sheet name="PAC EPMHV EP 2023 (2)" sheetId="1" r:id="rId1"/>
  </sheets>
  <externalReferences>
    <externalReference r:id="rId2"/>
  </externalReferences>
  <definedNames>
    <definedName name="_xlnm._FilterDatabase" localSheetId="0" hidden="1">'PAC EPMHV EP 2023 (2)'!$B$2:$Z$5</definedName>
    <definedName name="AREAS">[1]Datos!$B$20:$B$35</definedName>
    <definedName name="CONTRACTUAL" localSheetId="0">[1]!Tabla12[CONTRACTUAL]</definedName>
    <definedName name="CONTRACTUAL">[1]!Tabla12[CONTRACTUAL]</definedName>
    <definedName name="ELIMINADO" localSheetId="0">[1]!Tabla14[ELIMINADO]</definedName>
    <definedName name="ELIMINADO">[1]!Tabla14[ELIMINADO]</definedName>
    <definedName name="ELIMINADOS" localSheetId="0">[1]!Tabla7[ELIMINADOS]</definedName>
    <definedName name="ELIMINADOS">[1]!Tabla7[ELIMINADOS]</definedName>
    <definedName name="FINALIZADO" localSheetId="0">[1]!Tabla13[FINALIZADO]</definedName>
    <definedName name="FINALIZADO">[1]!Tabla13[FINALIZADO]</definedName>
    <definedName name="PENDIENTE" localSheetId="0">[1]!Tabla9[PENDIENTE]</definedName>
    <definedName name="PENDIENTE">[1]!Tabla9[PENDIENTE]</definedName>
    <definedName name="PENDIENTES" localSheetId="0">[1]!Tabla4[PENDIENTES]</definedName>
    <definedName name="PENDIENTES">[1]!Tabla4[PENDIENTES]</definedName>
    <definedName name="PRECONTRACTUAL" localSheetId="0">[1]!Tabla11[PRECONTRACTUAL]</definedName>
    <definedName name="PRECONTRACTUAL">[1]!Tabla11[PRECONTRACTUAL]</definedName>
    <definedName name="PREPARATORIA" localSheetId="0">[1]!Tabla10[PREPARATORIA]</definedName>
    <definedName name="PREPARATORIA">[1]!Tabla10[PREPARATORIA]</definedName>
    <definedName name="PROCESO" localSheetId="0">[1]!Tabla6[PROCESO]</definedName>
    <definedName name="PROCESO">[1]!Tabla6[PROCESO]</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 i="1" l="1"/>
  <c r="P7" i="1"/>
  <c r="A8" i="1"/>
  <c r="P8" i="1"/>
  <c r="A9" i="1"/>
  <c r="P9" i="1"/>
  <c r="A10" i="1"/>
  <c r="P10" i="1"/>
  <c r="A11" i="1"/>
  <c r="P11" i="1"/>
  <c r="A12" i="1"/>
  <c r="P12" i="1"/>
  <c r="A13" i="1"/>
  <c r="P13" i="1"/>
  <c r="A14" i="1"/>
  <c r="P14" i="1"/>
  <c r="A15" i="1"/>
  <c r="P15" i="1"/>
  <c r="A16" i="1"/>
  <c r="P16" i="1"/>
  <c r="A17" i="1"/>
  <c r="P17" i="1"/>
  <c r="A18" i="1"/>
  <c r="P18" i="1"/>
  <c r="P19" i="1"/>
  <c r="A20" i="1"/>
  <c r="P20" i="1"/>
  <c r="A21" i="1"/>
  <c r="P21" i="1"/>
  <c r="A22" i="1"/>
  <c r="P22" i="1"/>
  <c r="A23" i="1"/>
  <c r="P23" i="1"/>
  <c r="A24" i="1"/>
  <c r="P24" i="1"/>
  <c r="A25" i="1"/>
  <c r="P25" i="1"/>
  <c r="A26" i="1"/>
  <c r="P26" i="1"/>
  <c r="A27" i="1"/>
  <c r="P27" i="1"/>
  <c r="A28" i="1"/>
  <c r="P28" i="1"/>
  <c r="A29" i="1"/>
  <c r="P29" i="1"/>
  <c r="A30" i="1"/>
  <c r="P30" i="1"/>
  <c r="A31" i="1"/>
  <c r="P31" i="1"/>
  <c r="A32" i="1"/>
  <c r="P32" i="1"/>
  <c r="A33" i="1"/>
  <c r="P33" i="1"/>
  <c r="A34" i="1"/>
  <c r="P34" i="1"/>
  <c r="A35" i="1"/>
  <c r="P35" i="1"/>
  <c r="A36" i="1"/>
  <c r="P36" i="1"/>
  <c r="A37" i="1"/>
  <c r="P37" i="1"/>
  <c r="A38" i="1"/>
  <c r="P38" i="1"/>
  <c r="A39" i="1"/>
  <c r="P39" i="1"/>
  <c r="A40" i="1"/>
  <c r="P40" i="1"/>
  <c r="A41" i="1"/>
  <c r="P41" i="1"/>
  <c r="A42" i="1"/>
  <c r="P42" i="1"/>
  <c r="A43" i="1"/>
  <c r="P43" i="1"/>
  <c r="A44" i="1"/>
  <c r="P44" i="1"/>
  <c r="A45" i="1"/>
  <c r="P45" i="1"/>
  <c r="A46" i="1"/>
  <c r="P46" i="1"/>
  <c r="A47" i="1"/>
  <c r="P47" i="1"/>
  <c r="A48" i="1"/>
  <c r="P48" i="1"/>
  <c r="A49" i="1"/>
  <c r="P49" i="1"/>
  <c r="A50" i="1"/>
  <c r="P50" i="1"/>
  <c r="A51" i="1"/>
  <c r="P51" i="1"/>
  <c r="A52" i="1"/>
  <c r="P52" i="1"/>
  <c r="A53" i="1"/>
  <c r="P53" i="1"/>
  <c r="A54" i="1"/>
  <c r="P54" i="1"/>
  <c r="A55" i="1"/>
  <c r="P55" i="1"/>
  <c r="A56" i="1"/>
  <c r="P56" i="1"/>
  <c r="A57" i="1"/>
  <c r="P57" i="1"/>
  <c r="A58" i="1"/>
  <c r="P58" i="1"/>
  <c r="A59" i="1"/>
  <c r="P59" i="1"/>
  <c r="A60" i="1"/>
  <c r="P60" i="1"/>
  <c r="A61" i="1"/>
  <c r="P61" i="1"/>
  <c r="A62" i="1"/>
  <c r="P62" i="1"/>
  <c r="A63" i="1"/>
  <c r="P63" i="1"/>
  <c r="A64" i="1"/>
  <c r="P64" i="1"/>
  <c r="A65" i="1"/>
  <c r="P65" i="1"/>
  <c r="A66" i="1"/>
  <c r="P66" i="1"/>
  <c r="A67" i="1"/>
  <c r="P67" i="1"/>
  <c r="A68" i="1"/>
  <c r="P68" i="1"/>
  <c r="A69" i="1"/>
  <c r="P69" i="1"/>
  <c r="A70" i="1"/>
  <c r="P70" i="1"/>
  <c r="A71" i="1"/>
  <c r="P71" i="1"/>
  <c r="A72" i="1"/>
  <c r="P72" i="1"/>
  <c r="A73" i="1"/>
  <c r="P73" i="1"/>
  <c r="A74" i="1"/>
  <c r="P74" i="1"/>
  <c r="A75" i="1"/>
  <c r="P75" i="1"/>
  <c r="A76" i="1"/>
  <c r="P76" i="1"/>
  <c r="A77" i="1"/>
  <c r="P77" i="1"/>
  <c r="A78" i="1"/>
  <c r="P78" i="1"/>
  <c r="A79" i="1"/>
  <c r="P79" i="1"/>
  <c r="A80" i="1"/>
  <c r="P80" i="1"/>
  <c r="A81" i="1"/>
  <c r="P81" i="1"/>
  <c r="A82" i="1"/>
  <c r="P82" i="1"/>
  <c r="A83" i="1"/>
  <c r="P83" i="1"/>
  <c r="A84" i="1"/>
  <c r="P84" i="1"/>
  <c r="A85" i="1"/>
  <c r="P85" i="1"/>
  <c r="A86" i="1"/>
  <c r="P86" i="1"/>
  <c r="A87" i="1"/>
  <c r="P87" i="1"/>
  <c r="A88" i="1"/>
  <c r="P88" i="1"/>
  <c r="A89" i="1"/>
  <c r="P89" i="1"/>
  <c r="A90" i="1"/>
  <c r="P90" i="1"/>
  <c r="A91" i="1"/>
  <c r="P91" i="1"/>
  <c r="A92" i="1"/>
  <c r="P92" i="1"/>
  <c r="A93" i="1"/>
  <c r="P93" i="1"/>
  <c r="A94" i="1"/>
  <c r="P94" i="1"/>
  <c r="A95" i="1"/>
  <c r="P95" i="1"/>
  <c r="A96" i="1"/>
  <c r="P96" i="1"/>
  <c r="A97" i="1"/>
  <c r="P97" i="1"/>
  <c r="A98" i="1"/>
  <c r="P98" i="1"/>
  <c r="A99" i="1"/>
  <c r="P99" i="1"/>
  <c r="A100" i="1"/>
  <c r="P100" i="1"/>
  <c r="A101" i="1"/>
  <c r="P101" i="1"/>
  <c r="A102" i="1"/>
  <c r="P102" i="1"/>
  <c r="A103" i="1"/>
  <c r="P103" i="1"/>
  <c r="A104" i="1"/>
  <c r="P104" i="1"/>
  <c r="A105" i="1"/>
  <c r="P105" i="1"/>
  <c r="A106" i="1"/>
  <c r="P106" i="1"/>
  <c r="A107" i="1"/>
  <c r="P107" i="1"/>
  <c r="A108" i="1"/>
  <c r="P108" i="1"/>
  <c r="A109" i="1"/>
  <c r="P109" i="1"/>
  <c r="A110" i="1"/>
  <c r="P110" i="1"/>
  <c r="A111" i="1"/>
  <c r="P111" i="1"/>
  <c r="A112" i="1"/>
  <c r="P112" i="1"/>
  <c r="A113" i="1"/>
  <c r="P113" i="1"/>
  <c r="A114" i="1"/>
  <c r="P114" i="1"/>
  <c r="A115" i="1"/>
  <c r="P115" i="1"/>
  <c r="A116" i="1"/>
  <c r="P116" i="1"/>
  <c r="A117" i="1"/>
  <c r="P117" i="1"/>
  <c r="A118" i="1"/>
  <c r="P118" i="1"/>
  <c r="A119" i="1"/>
  <c r="P119" i="1"/>
  <c r="A120" i="1"/>
  <c r="P120" i="1"/>
  <c r="A121" i="1"/>
  <c r="P121" i="1"/>
  <c r="A122" i="1"/>
  <c r="P122" i="1"/>
  <c r="A123" i="1"/>
  <c r="P123" i="1"/>
  <c r="A124" i="1"/>
  <c r="P124" i="1"/>
  <c r="A125" i="1"/>
  <c r="P125" i="1"/>
  <c r="A126" i="1"/>
  <c r="P126" i="1"/>
  <c r="A127" i="1"/>
  <c r="P127" i="1"/>
  <c r="A128" i="1"/>
  <c r="P128" i="1"/>
  <c r="A129" i="1"/>
  <c r="P129" i="1"/>
  <c r="A130" i="1"/>
  <c r="P130" i="1"/>
  <c r="A131" i="1"/>
  <c r="P131" i="1"/>
  <c r="A132" i="1"/>
  <c r="P132" i="1"/>
  <c r="A133" i="1"/>
  <c r="P133" i="1"/>
  <c r="A134" i="1"/>
  <c r="P134" i="1"/>
  <c r="A135" i="1"/>
  <c r="P135" i="1"/>
  <c r="A136" i="1"/>
  <c r="P136" i="1"/>
  <c r="A137" i="1"/>
  <c r="P137" i="1"/>
  <c r="A138" i="1"/>
  <c r="P138" i="1"/>
  <c r="A139" i="1"/>
  <c r="P139" i="1"/>
  <c r="A140" i="1"/>
  <c r="P140" i="1"/>
  <c r="A141" i="1"/>
  <c r="P141" i="1"/>
  <c r="A142" i="1"/>
  <c r="P142" i="1"/>
  <c r="A143" i="1"/>
  <c r="P143" i="1"/>
  <c r="A144" i="1"/>
  <c r="P144" i="1"/>
  <c r="A145" i="1"/>
  <c r="P145" i="1"/>
  <c r="A146" i="1"/>
  <c r="P146" i="1"/>
  <c r="A147" i="1"/>
  <c r="P147" i="1"/>
  <c r="A148" i="1"/>
  <c r="P148" i="1"/>
  <c r="A149" i="1"/>
  <c r="A150" i="1"/>
  <c r="P150" i="1"/>
  <c r="A151" i="1"/>
  <c r="P151" i="1"/>
  <c r="A152" i="1"/>
  <c r="P152" i="1"/>
  <c r="A153" i="1"/>
  <c r="P153" i="1"/>
  <c r="A154" i="1"/>
  <c r="P154" i="1"/>
  <c r="A155" i="1"/>
  <c r="P155" i="1"/>
  <c r="A156" i="1"/>
  <c r="P156" i="1"/>
  <c r="A157" i="1"/>
  <c r="P157" i="1"/>
  <c r="A158" i="1"/>
  <c r="P158" i="1"/>
  <c r="A159" i="1"/>
  <c r="P159" i="1"/>
  <c r="A160" i="1"/>
  <c r="P160" i="1"/>
  <c r="M161" i="1"/>
  <c r="N161" i="1"/>
  <c r="O161" i="1"/>
  <c r="P161" i="1" l="1"/>
</calcChain>
</file>

<file path=xl/sharedStrings.xml><?xml version="1.0" encoding="utf-8"?>
<sst xmlns="http://schemas.openxmlformats.org/spreadsheetml/2006/main" count="2451" uniqueCount="290">
  <si>
    <t>UNIDAD</t>
  </si>
  <si>
    <t>Gasto corriente</t>
  </si>
  <si>
    <t>Comun</t>
  </si>
  <si>
    <t>IC</t>
  </si>
  <si>
    <t>No</t>
  </si>
  <si>
    <t>Normalizado</t>
  </si>
  <si>
    <t>DTHA</t>
  </si>
  <si>
    <t>21.- Elaboración contrato</t>
  </si>
  <si>
    <t>PRECONTRACTUAL</t>
  </si>
  <si>
    <t>PROCESO</t>
  </si>
  <si>
    <t>ADQUISICIÓN DE RELOJ BIOMÉTRICO PARA CONTROL DE ASISTENCIA DEL PERSONAL DE LA EMPRESA PÚBLICA METROPOLITANA DE HÁBITAT Y VIVIENDA</t>
  </si>
  <si>
    <t>SI</t>
  </si>
  <si>
    <t>Bien</t>
  </si>
  <si>
    <t>Dirección de Talento Humano y Administrativa</t>
  </si>
  <si>
    <t>01.- Eliminado</t>
  </si>
  <si>
    <t>ELIMINADO</t>
  </si>
  <si>
    <t>ELIMINADOS</t>
  </si>
  <si>
    <t>Unidad</t>
  </si>
  <si>
    <t xml:space="preserve"> CONTRATACION DEL SERVICIO DE ABASTECIMIENTO DE COMBUSTIBLE PARA LOS VEHICULOS DE LA EMPRESA PÚBLICA METROPOLITANA DE HÁBITAT Y VIVENDA</t>
  </si>
  <si>
    <t>NO</t>
  </si>
  <si>
    <t>Servicio</t>
  </si>
  <si>
    <t>CE</t>
  </si>
  <si>
    <t>Si</t>
  </si>
  <si>
    <t>01.- Ejecución del contrato</t>
  </si>
  <si>
    <t>CONTRACTUAL</t>
  </si>
  <si>
    <t>SERVICIO DE SEGURIDAD Y VIGILANCIA PARA EL PARQUE LA MENA, EL TERRENO UBICADO EN GIRÓN DE CHILLOGALLO, Y DE LA UNIDAD DE ACTUACIÓN URBANÍSTICA LA Y-2 EX ESTACIÓN</t>
  </si>
  <si>
    <t>comun</t>
  </si>
  <si>
    <t>DAJP</t>
  </si>
  <si>
    <t>20.- Elaboración RI</t>
  </si>
  <si>
    <t>ADQUISICIÓN DE EQUIPOS DE PROTECCIÓN PERSONAL PARA LOS SERVIDORES DE LA EMPRESA PÚBLICA METROPOLITANA DE HÁBITAT Y VIVIENDA</t>
  </si>
  <si>
    <t>BORDADOS DE ALTA CALIDAD DE HASTA 10 HILOS</t>
  </si>
  <si>
    <t>CHOMPA IMPERMEABLE CON CINTA REFLECTIVA</t>
  </si>
  <si>
    <t>02.- Recibido</t>
  </si>
  <si>
    <t>Silla Chukuy</t>
  </si>
  <si>
    <t>ADQUISICIÓN DE 1 MESA DE REUNIONES Y 30 SILLAS PARA PERSONAL DE LA EPMHV</t>
  </si>
  <si>
    <t>Mesa sala de reuniones 12 personas</t>
  </si>
  <si>
    <t>Proyecto de inversion</t>
  </si>
  <si>
    <t>CDC</t>
  </si>
  <si>
    <t>No aplica</t>
  </si>
  <si>
    <t>CT</t>
  </si>
  <si>
    <t>19.- Desierto</t>
  </si>
  <si>
    <t>ESTUDIOS TOPOGRÁFICOS ACTUALIZADOS PARA LA UNIDAD DE ACTUACIÓN URBANÍSTICA (UAU) CHILLOGALLO Y ESTUDIOS TOPOGRÁFICOS PARA LA UNIDAD DE ACTUACIÓN URBANÍSTICA (UAU) LA Y- 2: EX ESTACIÓN</t>
  </si>
  <si>
    <t>Consultoria</t>
  </si>
  <si>
    <t>Gerencia de Operación Urbana</t>
  </si>
  <si>
    <t>no</t>
  </si>
  <si>
    <t>DP</t>
  </si>
  <si>
    <t xml:space="preserve">Servicio de internet y enlace de datos para la Dirección de Negocios de la Empresa Pública Metropolitana de Hábitat y Vivienda en el proyecto Victoria del Sur.
</t>
  </si>
  <si>
    <t>Dirección de Planificación</t>
  </si>
  <si>
    <t>MCO</t>
  </si>
  <si>
    <t>07.- Recepción ofertas</t>
  </si>
  <si>
    <t>OBRA PARA LA LIBERACIÓN Y ADECUACIONES MENORES EN CRUJÍA DE EX ESTACIÓN DE TROLE "LA Y"</t>
  </si>
  <si>
    <t>Obra</t>
  </si>
  <si>
    <t>Gerencia Técnica</t>
  </si>
  <si>
    <t>Adquisición de UPS para servidor y equipos de escritorio de la Empresa Pública Metropolitana de Hábitat y Vivienda</t>
  </si>
  <si>
    <t>ADQUISICIÓN DE NAS CON LICENCIA WINDOWS SERVER 2022</t>
  </si>
  <si>
    <t>Adquisición de un servidor de DATOS y APLICACIONES</t>
  </si>
  <si>
    <t>Apoyo Logístico en la Constatación física de los bienes inmuebles destinados a la comercialización/asignación de la Empresa Pública Metropolitana de Hábitat y Vivienda</t>
  </si>
  <si>
    <t>DGT</t>
  </si>
  <si>
    <t>01.- Finalizado</t>
  </si>
  <si>
    <t>FINALIZADO</t>
  </si>
  <si>
    <t>ADQUISIÓN DE SOFTWARE ESPECIALIZADO PARA EL DESARROLLO DE INGENIERIA DE COSTOS</t>
  </si>
  <si>
    <t>Dirección de Gestión Técnica</t>
  </si>
  <si>
    <t>GOU</t>
  </si>
  <si>
    <t>ADQUISICIÓN DE LUMINARIAS LED PARA SUSTITUCIÓN DEL SISTEMA CONVENCIONAL DE ILUMINACIÓN EN LA EX ESTACIÓN DEL TROLE LA Y</t>
  </si>
  <si>
    <t>Servicio de Mantenimiento del Departamento D50-S22 del Proyecto La Mena, y varias unidades de vivienda de Ciudad Bicentenario pertenecientes a la Emp</t>
  </si>
  <si>
    <t>DCM</t>
  </si>
  <si>
    <t>SERVICIO DE IMPRESIÓN DE GIGANTOGRAFÍAS PARA LA DIFUSIÓN DEL PROYECTO "QUITOPÍA LA Y - LABORATORIO DE SUEÑOS</t>
  </si>
  <si>
    <t>Dirección de Comunicación y Marketing</t>
  </si>
  <si>
    <t>Contratación para la Renovación de los Servicios de Hosting, Licencias Cpanel, Licencia Elementor Y
Mantenimiento Y Administración Mensual Del Sitio W</t>
  </si>
  <si>
    <t>Contratación para la Renovación de los Servicios de Hosting, Licencias Cpanel, Licencia Elementor Y Mantenimiento Y Administración Mensual Del Sitio W</t>
  </si>
  <si>
    <t>No normalizado</t>
  </si>
  <si>
    <t>CONTRATACIÓN DEL SERVICIO DE MANTENIMIENTO PREVENTIVO CORRECTIVO PARA LOS VEHÍCULOS SIN VIGENCIA TECNOLÓGICA DE LA EPMHV</t>
  </si>
  <si>
    <t>SERVICIO DE ARRENDAMIENTO DE LICENCIAMIENTO ZOOM PARA LA EPMHV</t>
  </si>
  <si>
    <t>DEP</t>
  </si>
  <si>
    <t>ADQUISICIÓN DE PINTURA DE ALTO TRÁFICO Y ADITIVOS PARA SEÑALIZACIÓN HORIZONTAL EN LA EX ESTACIÓN DEL TROLE LA Y</t>
  </si>
  <si>
    <t xml:space="preserve">730803/ 730811
</t>
  </si>
  <si>
    <t>Dirección de Ejecución de Proyectos</t>
  </si>
  <si>
    <t>SERVICIO DE PRESELECCIÓN DE OFERENTES
PARA LA CONTRATACIÓN DE DISEÑO
ARQUITECTÓNICO Y ESTUDIOS DEFINITIVOS
DEL PROYECTO QUITOPÍA LA Y, A TRAVÉS DE
MODALIDAD DE CONCURSO DE IDEAS</t>
  </si>
  <si>
    <t>SERVICIO DE PRESELECCIÓN DE OFERENTES PARA LA CONTRATACIÓN DE DISEÑO ARQUITECTÓNICO Y ESTUDIOS DEFINITIVOS DEL PROYECTO QUITOPÍA LA Y, A TRAVÉS DE MODALIDAD DE CONCURSO DE IDEAS</t>
  </si>
  <si>
    <t xml:space="preserve"> Dirección de Ejecución de Proyectos</t>
  </si>
  <si>
    <t>Adquisición de Suministros de Impresión No Catalogados</t>
  </si>
  <si>
    <t>Adquisición de muebles para el departamento modelo del proyecto habitacional Victoria del Sur</t>
  </si>
  <si>
    <t>Dirección de Negocios</t>
  </si>
  <si>
    <t>Organización documental de los expedientes de la Dirección Financiera de la EPMHV</t>
  </si>
  <si>
    <t>Dirección Financiera</t>
  </si>
  <si>
    <t>SERVICIO DE IMPRESIÓN E INSTALACIÓN DE GIGANTOGRAFÍAS PARA LA MANZANA 7 DEL PROYECTO HABITACIONAL VICTORIA DEL SUR DE LA EMPRESA PÚBLICA METROPOLITANA DE HÁBITAT Y VIVIENDA</t>
  </si>
  <si>
    <t>SERVICIO DE MANTENIMIENTO PREVENTIVO PARA LOS VEHÍCULOS CON VIGENCIA TECNOLÓGICA DE LA EMPRESA PÚBLICA METROPOLITANA DE HÁBITAT Y VIVIENDA</t>
  </si>
  <si>
    <t>Arrendamiento de un servidor VPS de aplicaciones administrado por consola con sistema operativo Ubuntu y certificado SSL</t>
  </si>
  <si>
    <t>Adquisición de Collarines y Porta credenciales para el personal de la Empresa Pública Metropolitana de Hábitat y Vivienda</t>
  </si>
  <si>
    <t>SERVICIO DE INSTALACIÓN DE LOS PUNTOS DE RED Y CABLEADO EN LA DIRECCIÓN FINANCIERA DE LA EPMHV</t>
  </si>
  <si>
    <t>SERVICIO DE RASTREO SATELITAL PARA LOS VEHÍCULOS DE LA EPMHV</t>
  </si>
  <si>
    <t>02.- Aceptación de proveedores</t>
  </si>
  <si>
    <t>“EJECUCIÓN-ADECUACIÓN Y CONSTRUCCIÓN DEL PARQUE MANZANA MEQ-19A-3-3”</t>
  </si>
  <si>
    <t>*ARCHIVADOR DE CARTON NO. 15 CON TAPA</t>
  </si>
  <si>
    <t>Adquisición de suministros de oficina</t>
  </si>
  <si>
    <t>*BORRADOR (GRANDE) PARA LAPIZ</t>
  </si>
  <si>
    <t>*DVD-R CON CAJA</t>
  </si>
  <si>
    <t>*NOTAS ADHESIVAS PEQUEÑOS 1 1/2 X 2</t>
  </si>
  <si>
    <t>*CERA PARA DEDOS/CREMA CONTAR BILLETE (PEQUEÑA)</t>
  </si>
  <si>
    <t>*ESTILETE MEDIANO</t>
  </si>
  <si>
    <t>*PASTAS TRANSPARENTES A-4</t>
  </si>
  <si>
    <t>*PASTAS PLASTICAS A-4</t>
  </si>
  <si>
    <t>*SEPARADORES PLASTICOS A4 FUNDA 10 U</t>
  </si>
  <si>
    <t>*GRAPADORA NORMAL METALICA MEDIANA</t>
  </si>
  <si>
    <t>*MARCADOR TIZA LIQUIDA PUNTA GRUESA VARIOS COLORES</t>
  </si>
  <si>
    <t>*NOTAS ADHESIVAS CUBO DE 5 COLORES 3X3"</t>
  </si>
  <si>
    <t>*PERFORADORA DE ESCRITORIO MEDIANA</t>
  </si>
  <si>
    <t>*PROTECTOR DE HOJAS DELGADO A-4 X 100 UNIDADES</t>
  </si>
  <si>
    <t>*RESMA DE PAPEL BOND A4 DE 75 GR</t>
  </si>
  <si>
    <t>ADQUISICION DE TONER NEGRO PARA EQUIPO HP LASERJET CP 1025 CATALOGADO</t>
  </si>
  <si>
    <t>SIE</t>
  </si>
  <si>
    <t>FABRICACIÓN E INSTALACIÓN DE ELEMENTOS URBANOS Y ARQUITECTÓNICOS DE USO EN ESPACIOS PÚBLICOS Y RECREATIVOS</t>
  </si>
  <si>
    <t>si</t>
  </si>
  <si>
    <t>SILLAS PARA PERSONAL DE LA EPMHV</t>
  </si>
  <si>
    <t>ADQUISICIÓN DE 12 ESCRITORIOS Y 12 SILLAS PARA EL PERSONAL DE LA EPMHV</t>
  </si>
  <si>
    <t>ESCRITORIOS PARA PERSONAL DE LA EPMHV</t>
  </si>
  <si>
    <t>DEGS</t>
  </si>
  <si>
    <t>“CONSULTORÍA ESTUDIOS TOPOGRÁFICOS PARA LA UNIDAD DE ACTUACION URBANISTICA (UAU) LA Y-2: EX - ESTACIÓN"</t>
  </si>
  <si>
    <t>ESTUDIOS TOPOGRÁFICOS PARA LA UNIDAD DE ACTUACION URBANISTICA (UAU) LA Y-2: EX - ESTACIÓN</t>
  </si>
  <si>
    <t>La Dirección Dirección de Control, supervisión y Evaluación indica que el proceso de contratación del Dron se va a ejecutar en el primer cuatrimestre del 2024</t>
  </si>
  <si>
    <t>No se ejecutó</t>
  </si>
  <si>
    <t>PREPARATORIA</t>
  </si>
  <si>
    <t>PENDIENTES</t>
  </si>
  <si>
    <t>ADQUISICIÓN DE UN DRON Y ACCESORIOS PARA CONTROL, Y SEGUIMIENTO DE PROYECTOS</t>
  </si>
  <si>
    <t>Dirección de Control, supervisión y Evaluación</t>
  </si>
  <si>
    <t>DESBROCE ÁREAS VERDES Y COMUNALES DE LAS MANZANAS 7, 13, 14 Y 15 DEL PROYECTO VICTORIA DEL SUR, UNIDADES HABITACIONALES DEL PROYECTO CIUDAD BICENTENARIO, Y ZONAS DE CAMINERÍA AÚN NO CONSTRUIDAS DEL PROYECTO BELLAVISTA DE CARRETAS</t>
  </si>
  <si>
    <t>DESBROCE ÁREAS VERDES Y COMUNALES DE LAS MANZANAS 7, 13, 14 Y 15 DEL PROYECTO VICTORIA DEL SUR”, UNIDADES HABITACIONALES DEL PROYECTO CIUDAD BICENTENARIO, Y ZONAS DE CAMINERÍA AÚN NO CONSTRUIDAS DEL PROYECTO BELLAVISTA DE CARRETAS</t>
  </si>
  <si>
    <t>DESBROCE DE ÁREAS VERDES Y COMUNALES DE LAS MANZANAS 7, 13, 14 Y 15 DEL PROYECTO VICTORIA DEL SUR”, UNIDADES  HABITACIONALES DEL PROYECTO CIUDAD BICENTENARIO, Y ZONAS
DE CAMINERÍA AÚN NO CONSTRUIDAS DEL PROYECTO BELLAVISTA DE CARRETAS</t>
  </si>
  <si>
    <t>SERVICIO DE SEGURIDAD Y VIGILANCIA PARA LAS OFICINAS Y LOS PROYECTOS DE INTERÉS SOCIAL Y DE RELOCALIZACIÓN DE LA EPMHV</t>
  </si>
  <si>
    <t>Estudios Topograficos Actualizados para Unidad de Actuacion Urbanistica Chillogallo</t>
  </si>
  <si>
    <t>Planificada para su ejecución en el periodo 2024, por priorización por el proyecto Quitopía</t>
  </si>
  <si>
    <t>01.- Sin trámite</t>
  </si>
  <si>
    <t>PENDIENTE</t>
  </si>
  <si>
    <t>ESTUDIOS PARA DISEÑOS DE SOLUCIONES HABITACIONALES MÓVILES</t>
  </si>
  <si>
    <t xml:space="preserve">Contratación de las licencias de software de dibujo y modelado para la elaboración de proyectos urbanos y arquitectónicos </t>
  </si>
  <si>
    <t>Especial</t>
  </si>
  <si>
    <t>RES-PU</t>
  </si>
  <si>
    <t>MIGRACIÓN DEL SOFTWARE CGWEB Y LA BASE DE DATOS AL SERVIDOR DE APLICACIONES DE LA EPMHV</t>
  </si>
  <si>
    <t>19.- Elaboración de pliegos y solicitud RI</t>
  </si>
  <si>
    <t>Contratación de auditoría externa a los estados financieros de los años 2020, 2021 y 2022 de la Empresa Pública Metropolitana de Hábitat y Vivienda</t>
  </si>
  <si>
    <t>Constatación Física y avalúo de los bienes inmuebles que forman parte del activo fijo y bienes muebles de la Empresa Pública Metropolitana de Hábitat y Vivienda</t>
  </si>
  <si>
    <t>DRUM IMPRESORA LED MODELO 3 101R00582</t>
  </si>
  <si>
    <t>ADQUISICIÓN DE SUMINISTROS DE IMPRESIÓN CATALOGADOS PARA LA EMPRESA PÚBLICA METROPOLITANA DE HÁBITAT Y VIVIENDA</t>
  </si>
  <si>
    <t>TONER NEGRO IMPRESORA LED MODELO 3</t>
  </si>
  <si>
    <t>TINTA NEGRA IMPRESORA MODELO 2 T748XXL120-
AL</t>
  </si>
  <si>
    <t>TINTA CIAN IMPRESORA MODELO 2 T748XXL220-AL</t>
  </si>
  <si>
    <t>CAJA DE MANTENIMIENTO IMPRESORA DE
TINTA MODELO 2 T671200</t>
  </si>
  <si>
    <t>TINTA MAGENTA IMPRESORA MODELO 2 T748XXL320-
AL</t>
  </si>
  <si>
    <t>TINTA AMARILLA IMPRESORA MODELO 2</t>
  </si>
  <si>
    <t xml:space="preserve">Unidad </t>
  </si>
  <si>
    <t>ADQUISICION MATERIALES DE OFICINA PARA LA EPMHV NO CATALOGADO</t>
  </si>
  <si>
    <t>VINCHAS METALICAS DE CARPETA CAJA DE 500 U</t>
  </si>
  <si>
    <t>ADQUISICIÓN DE MATERIALES DE OFICINA PARA LA EMPRESA PÚBLICA METROPOLITANA DE HÁBITAT Y VIVIENDA</t>
  </si>
  <si>
    <t>TINTA PARA SELLOS AZUL / NEGRO / VIOLETA / ROJA</t>
  </si>
  <si>
    <t>ARCHIVADORES TAMANO  OFICIO LOMO 4 CMS</t>
  </si>
  <si>
    <t>TINTA CORRECTORA TIPO ESFERO</t>
  </si>
  <si>
    <t>CINTA DE EMBALAJE TRANSPARENTE 2 PULGADAS X 40 YDAS</t>
  </si>
  <si>
    <t>SOBRE MANILA F3</t>
  </si>
  <si>
    <t>SOBRE MANILA F5</t>
  </si>
  <si>
    <t>ESFEROGRÁFICO AZUL PUNTA FINA</t>
  </si>
  <si>
    <t>ESTILETE MEDIANO</t>
  </si>
  <si>
    <t xml:space="preserve">CARPETA PLASTICAS DOS ANILLOS TAMAÑA OFICIO LOMO 3 </t>
  </si>
  <si>
    <t>GOMA  EN BARRA DE 40 GR</t>
  </si>
  <si>
    <t>CINTA ADHESIVA TRANSPARENTE 18 X 25 YDAS</t>
  </si>
  <si>
    <t>APRIETA PAPELES TIPO PINZA 25 MM</t>
  </si>
  <si>
    <t>MARCADOR  TIZA LIQUIDA PUNTA GRUESA VARIOS COLORES</t>
  </si>
  <si>
    <t>APRIETA PAPELES TIPO PINZA 51 MM</t>
  </si>
  <si>
    <t>MARCADOR  PERMANENTE  AZUL PUNTA GRUESA</t>
  </si>
  <si>
    <t>MARCADOR PERMANENTE NEGRO PUNTA GRUESA</t>
  </si>
  <si>
    <t>ESFEROGRÁFICO NEGRO PUNTA FINA</t>
  </si>
  <si>
    <t>CERA PARA DEDOS/CREMA CONTAR  BILLETES (GRANDE)</t>
  </si>
  <si>
    <t>TACHUELAS DE COLORES CAJA 100 UNIDADES</t>
  </si>
  <si>
    <t>ETIQUETAS ADHESIVAS 1,39 X 4,39 T3</t>
  </si>
  <si>
    <t>MOUSE PAD CON APOYA MUNECAS DE GEL</t>
  </si>
  <si>
    <t>SACAGRAPAS</t>
  </si>
  <si>
    <t>PERFORADORA DE ESCRITORIO MEDIANA</t>
  </si>
  <si>
    <t>TIJERAS MEDIANAS DE 6 PULGADAS</t>
  </si>
  <si>
    <t>FLASH MEMORY 32 GB</t>
  </si>
  <si>
    <t xml:space="preserve">REGLA PLASTICA </t>
  </si>
  <si>
    <t>GRAPADORA NORMAL METALICA MEDIANA</t>
  </si>
  <si>
    <t>SEÑALADORES TIPO BANDERITAS</t>
  </si>
  <si>
    <t>MARCADOR PERMANENTE ROJO PUNTA GRUESA</t>
  </si>
  <si>
    <t>MASKING DE 3/4 PULG. X40 YARDAS MULTIUSO</t>
  </si>
  <si>
    <t>SEPARADORES PLASTICOS A4 FUNDA 10 U</t>
  </si>
  <si>
    <t>RESALTADORES VARIOS COLORES</t>
  </si>
  <si>
    <t>CARPETA FOLDER DE CARTULINA KRAFT (VINCHA INCLUIDA)</t>
  </si>
  <si>
    <t>COMPUTADOR PORTÁTIL MODELO 2</t>
  </si>
  <si>
    <t>ADQUISICIÓN DE EQUIPOS
INFORMÁTICOS CATALOGADOS (COMPUTADORAS E IMPRESORAS) PARA LA EMPRESA
PÚBLICA METROPOLITANA DE HÁBITAT Y VIVIENDA</t>
  </si>
  <si>
    <t>COMPUTADOR TODO EN UNO SOFTWARE PRIVADO
MODELO 6</t>
  </si>
  <si>
    <t>IMPRESORA LED B/N MODELO 3</t>
  </si>
  <si>
    <t>IMPRESORA TINTA COLOR A4 MODELO 2</t>
  </si>
  <si>
    <t>La Dirección de Gestión Técnica indica que los mantenimientos están a cargo de Dirección de Talento Humano y Administrativo</t>
  </si>
  <si>
    <t>GT</t>
  </si>
  <si>
    <t>MANTENIMIENTO PREVENTIVO Y CORRECTIVO DE LOS BIENES INMUEBLES DE COMERCIALIZACIÓN DE LA EPMHV</t>
  </si>
  <si>
    <t>Conforme señala la Dirección de Gestión Técnica este proceso no fue ejecutado debido a la necesidad de contar con estudios técnicos y de gestión de suelo.</t>
  </si>
  <si>
    <t>OBRAS COMPLEMENTARIAS EXTERIORES Y CERRAMIENTO PROVISIONAL PARA LOS BIENES INMUEBLES POR COMERCIALIZAR DEL PROYECTO HABITACIONAL VICTORIA DEL SUR</t>
  </si>
  <si>
    <t>No se ejecuto</t>
  </si>
  <si>
    <t>COTO</t>
  </si>
  <si>
    <t>URBANIZACIÓN DEL PROYECTO BELLAVISTA DE CARRETAS MANZANAS PARA BIENES INMUEBLES DE COMERCIALIZACIÓN</t>
  </si>
  <si>
    <t>Proceso dado de baja por cuanto los estudos técnicos se ejecutaron con cargo a la capacidad instalada de la institución</t>
  </si>
  <si>
    <t>MEJORAMIENTO DE ZONAS COMUNALES EN LOS BARRIOS DEL DMQ (ETAPA II)</t>
  </si>
  <si>
    <t>ADQUISICION DE CAMIONETAS DOBLE CABINA 4x4 A DIESEL PARA EL PARQUE AUTOMOTOR DE LA EMPRESA PUBLICA METROPOLITANA DE HABITAT Y VIVIENDA</t>
  </si>
  <si>
    <t>LICO</t>
  </si>
  <si>
    <t>08.- Convalidación</t>
  </si>
  <si>
    <t>ADECUACION Y CONSTRUCCION DEL PARQUE LINEAL CIUDAD BICENTENARIO (ETAPA II)</t>
  </si>
  <si>
    <t>ARBI</t>
  </si>
  <si>
    <t>01.- Publicación</t>
  </si>
  <si>
    <t>ARRENDAMIENTO DE UN BIEN INMUEBLE PARA EL FUNCIONAMIENTO DE LAS OFICINAS DE LA EMPRESA PUBLICA METROPOLITANA DE HABITAT Y VIVIENDA  EPMHV</t>
  </si>
  <si>
    <t>-</t>
  </si>
  <si>
    <t>ADQUISICION DE MAQUINARIAS Y EQUIPOS PARA MANTENIMIENTO PROYECTOS HABITACIONES DE EPMHV</t>
  </si>
  <si>
    <t>ADQUISICION DE HERRAMIENTAS MANUALES PARA MANTENIMIENTO DE AREAS ADMINISTRATIVAS</t>
  </si>
  <si>
    <t>ADQUISICION MATERIALES DE ASEO</t>
  </si>
  <si>
    <t>SERVICIO DE MANTENIMIENTO PREVENTIVO Y CORRECTIVO DE VEHICULOS DE LA EMPRESA PÚBLICA METROPOLITANA DE HÁBITAT Y VIVIENDA</t>
  </si>
  <si>
    <t>CONTRATACION DE SERVICIO DE INSTALACION Y MANTENIMIENTO DE CABLEADO ESTRUCTURADO</t>
  </si>
  <si>
    <t>Contratación del Servicio de Limpieza para las Oficinas de la Empresa Pública Metropolitana de Hábitat y Vivienda.</t>
  </si>
  <si>
    <t>CONTRATACION DE SERVICIO DE PROVISION DE ENLACES DE INTERNET Y DATOS PARA LA EPMHV</t>
  </si>
  <si>
    <t>CAMISA</t>
  </si>
  <si>
    <t>Adquisición de ropa de trabajo para el personal de Código de Trabajo de la Empresa Pública Metropolitana de Hábitat y Vivienda</t>
  </si>
  <si>
    <t>PANTALÓN INDIGO SIN CINTA REFLECTIVA</t>
  </si>
  <si>
    <t>CHOMPA IMPERMEABLE - MANGAS DESPRENDIBLES</t>
  </si>
  <si>
    <t>CAMISETAS TIPO POLO MANGAS CORTAS-ÓRDENES DE COMPRA DE HASTA 660 UNIDADES</t>
  </si>
  <si>
    <t>BOTÍN CUERO GRASO</t>
  </si>
  <si>
    <t>SERVICIO DE MANTENIMIENTO DE MAQUINARIAS Y EQUIPOS</t>
  </si>
  <si>
    <t>SERVICIO DE ABASTECIMIENTO DE COMBUSTIBLE VEHICULOS DE LA EPMHV</t>
  </si>
  <si>
    <t>LICS</t>
  </si>
  <si>
    <t>CONTRATACION DE POLIZAS DE SEGUROS PARA TODOS LOS BIENES Y POLIZA DE FIDELIDAD PARA EL PERSONAL DE LA EPMHV</t>
  </si>
  <si>
    <t>SUSCRIPCION EN PLATAFORMA DE INVESTIGACION  JURIDICA</t>
  </si>
  <si>
    <t>Dirección Asesoría Jurídica y Patrocinio</t>
  </si>
  <si>
    <t>Proceso dado de baja por cuanto se ejecuta con cargo a la capacidad instalada de la institución</t>
  </si>
  <si>
    <t>ADQUISICION DEL SISTEMA TRANSACCIONAL INFORMATICO DE LA EPMHV</t>
  </si>
  <si>
    <t>ui</t>
  </si>
  <si>
    <t xml:space="preserve"> Se proveé ejecutar los mantenimientos programados conforme lo lo establecido en el Sitra EPMHV-DP-2023-0867-M</t>
  </si>
  <si>
    <t xml:space="preserve">Conforme señala la Dirección de Planificación, no fue necesario efectuar el mantenimiento preventivo de los servidores de la empresa, considerando que se realizó la entrega de los nuevos equipos agosto de 2023
</t>
  </si>
  <si>
    <t>MANTENIMIENTO CORRECTIVO DE EQUIPOS INFORMATICOS</t>
  </si>
  <si>
    <t>RENOVACION DE USO DEL SISTEMA CGWEB</t>
  </si>
  <si>
    <t>SERVICIO DE FABRICACIÓN E INSTALACIÓN DE RÓTULOS E IMPRESIÓN DE MATERIAL INFORMATIVO Y PUBLICITARIO DE LA EPMHV</t>
  </si>
  <si>
    <t>RES</t>
  </si>
  <si>
    <t>CAMPAÑA DE COMUNICACION DEL OPERADOR URBANO</t>
  </si>
  <si>
    <t>La Dirección de Gestión Técnica levantó un proceso de contratación denominado Proexcel para este año</t>
  </si>
  <si>
    <t xml:space="preserve">NO </t>
  </si>
  <si>
    <t>REPOTENCIACION DEL SOFTWARE IMPLEMENTADO EN LA EPMHV PARA DETERMINAR LAS CARGAS QUE SE ESTABLEZCAN EN LOS PLANES PARCIALES Y UNIDADES DE ACTUACION URBANISTICA INHERENTES A LA OPERACION URBANA.</t>
  </si>
  <si>
    <t xml:space="preserve">Comun </t>
  </si>
  <si>
    <t>LCC</t>
  </si>
  <si>
    <t>CONSULTORIA PARA LA ACTUALIZACION Y OPTIMIZACION DE LOS SISTEMAS CONSTRUCTIVOS DE LAS TIPOLOGIAS DE VIVIENDA DE LOS PROYECTOS DE LA EPMHV</t>
  </si>
  <si>
    <t>DF</t>
  </si>
  <si>
    <t>SERVICIO DE AUDITORIA PARA DICTAMINAR LA RAZONABILIDAD DE LOS ESTADOS FINANCIEROS DE LA EMPRESA PUBLICA METROPOLITANA DE HABITAT Y VIVIENDA POR LOS EJERCICIOS ECONOMICOS TERMINADOS AL 31 DE DICIEMBRE DE 2020, 2021 Y 2022</t>
  </si>
  <si>
    <t>SISTEMA DE DISTRIBUCION DE ENERGIA ELECTRICA Y ALUMBRADO PUBLICO EN EL PROYECTO VICTORIA DEL SUR</t>
  </si>
  <si>
    <t>MANTENIMIENTO Y REPARACION DEL PROYECTO VICTORIA DEL SUR MZ 11 Y 12</t>
  </si>
  <si>
    <t>La Dirección de Gestión Técnica me indica que ya esta firmada el acta de recepción definitiva en el mes de marzo</t>
  </si>
  <si>
    <t>Ya se ejecutó</t>
  </si>
  <si>
    <t>MANTENIMIENTO PREVENTIVO Y CORRECTIVO DE LAS MANZANAS DE RELOCALIZACIÓN</t>
  </si>
  <si>
    <t>La Dirección de Gestión Técnica indica que se cambio el nombre a Urbanización de la Manzana 33 Ciudad Bicentenario y por problemas con los estudios arquirectónicos no fue posible ejecutar este año</t>
  </si>
  <si>
    <t xml:space="preserve">No se ejecutó </t>
  </si>
  <si>
    <t>URBANIZACION DEL PROYECTO CIUDAD BICENTARIO MANZANAS EPMHV</t>
  </si>
  <si>
    <t>La Dirección de Gestión Técnica  indica que por falta de estudios arquitectónicos no fue posible continuar con el proceso de contratación</t>
  </si>
  <si>
    <t>OBRAS DE MITIGACION PARA EL PROYECTO CIUDAD BICENTENARIO PARA EL PLAN URBANISTICO COMPLEMENTARIO MONJAS</t>
  </si>
  <si>
    <t>Observación3</t>
  </si>
  <si>
    <t>Observación2</t>
  </si>
  <si>
    <t>Estado</t>
  </si>
  <si>
    <t>Tipo presupuesto</t>
  </si>
  <si>
    <t>Tipo de régimen</t>
  </si>
  <si>
    <t>Tipo de proceso ejecutado</t>
  </si>
  <si>
    <t>Tipo de proceso</t>
  </si>
  <si>
    <t>Catálogo electrónico</t>
  </si>
  <si>
    <t>Tipo de producto</t>
  </si>
  <si>
    <t>ÁREA</t>
  </si>
  <si>
    <t>ESTADO DETALLE ACTUAL</t>
  </si>
  <si>
    <t>ESTADO RESUMEN2</t>
  </si>
  <si>
    <t>ESTADO RESUMEN</t>
  </si>
  <si>
    <t>VALOR TOTAL PAC</t>
  </si>
  <si>
    <t>Plurianual</t>
  </si>
  <si>
    <t>PRES AÑO 2024</t>
  </si>
  <si>
    <t>PRES AÑO 2023</t>
  </si>
  <si>
    <t>PRECIO UNITARIO</t>
  </si>
  <si>
    <t>Unidad
MEDIDA</t>
  </si>
  <si>
    <t>CANTIDAD</t>
  </si>
  <si>
    <t>DETALLE DE LA CONTRATACIÓN (PAC)</t>
  </si>
  <si>
    <t>Columna1</t>
  </si>
  <si>
    <t>OBJETO DE CONTRATACIÓN</t>
  </si>
  <si>
    <t>TIPO COMPRA</t>
  </si>
  <si>
    <t>CPC</t>
  </si>
  <si>
    <t>Partida Presupuestaria</t>
  </si>
  <si>
    <t>Año</t>
  </si>
  <si>
    <t>Unidad requirente</t>
  </si>
  <si>
    <t>Nro.</t>
  </si>
  <si>
    <t>ESTADO ACTUAL</t>
  </si>
  <si>
    <t>INFORMACION DETALLADA DE LOS PRODUCTOS</t>
  </si>
  <si>
    <t>INFORMACION DE LA PARTIDA PRESUPUESTARIA</t>
  </si>
  <si>
    <t>SEGUIMIENTO AL PLAN ANUAL DE COMPRAS EPMHV 2023</t>
  </si>
  <si>
    <t xml:space="preserve">EMPRESA PÚBLICA METROPOLITANA HABITAT Y VIENDA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</si>
</sst>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0.00_ ;_ &quot;$&quot;* \-#,##0.00_ ;_ &quot;$&quot;* &quot;-&quot;??_ ;_ @_ "/>
    <numFmt numFmtId="43" formatCode="_ * #,##0.00_ ;_ * \-#,##0.00_ ;_ * &quot;-&quot;??_ ;_ @_ "/>
    <numFmt numFmtId="164" formatCode="&quot;$&quot;#,##0.00"/>
    <numFmt numFmtId="165" formatCode="_ &quot;$&quot;* #,##0.0000_ ;_ &quot;$&quot;* \-#,##0.0000_ ;_ &quot;$&quot;* &quot;-&quot;??_ ;_ @_ "/>
    <numFmt numFmtId="166" formatCode="_ * #,##0_ ;_ * \-#,##0_ ;_ * &quot;-&quot;??_ ;_ @_ "/>
    <numFmt numFmtId="167" formatCode="_ &quot;$&quot;\ #,##0.00_ ;_ &quot;$&quot;* \-#,##0.00_ ;_ &quot;$&quot;* &quot;-&quot;??_ ;_ @_ "/>
    <numFmt numFmtId="168" formatCode="mmmm"/>
  </numFmts>
  <fonts count="7" x14ac:knownFonts="1">
    <font>
      <sz val="11"/>
      <color theme="1"/>
      <name val="Calibri"/>
      <family val="2"/>
      <scheme val="minor"/>
    </font>
    <font>
      <sz val="11"/>
      <color theme="1"/>
      <name val="Calibri"/>
      <family val="2"/>
      <scheme val="minor"/>
    </font>
    <font>
      <sz val="9"/>
      <color theme="1"/>
      <name val="Arial"/>
      <family val="2"/>
    </font>
    <font>
      <sz val="9"/>
      <name val="Arial"/>
      <family val="2"/>
    </font>
    <font>
      <sz val="9"/>
      <color indexed="8"/>
      <name val="Arial"/>
      <family val="2"/>
    </font>
    <font>
      <b/>
      <sz val="9"/>
      <name val="Arial"/>
      <family val="2"/>
    </font>
    <font>
      <b/>
      <sz val="9"/>
      <color theme="0"/>
      <name val="Arial"/>
      <family val="2"/>
    </font>
  </fonts>
  <fills count="6">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rgb="FF002060"/>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61">
    <xf numFmtId="0" fontId="0" fillId="0" borderId="0" xfId="0"/>
    <xf numFmtId="0" fontId="2" fillId="0" borderId="0" xfId="0" applyFont="1"/>
    <xf numFmtId="0" fontId="2" fillId="0" borderId="0" xfId="0" applyFont="1" applyAlignment="1">
      <alignment wrapText="1"/>
    </xf>
    <xf numFmtId="164" fontId="2" fillId="0" borderId="0" xfId="0" applyNumberFormat="1" applyFont="1" applyAlignment="1">
      <alignment horizontal="right"/>
    </xf>
    <xf numFmtId="0" fontId="2" fillId="0" borderId="1" xfId="0" applyFont="1" applyBorder="1" applyAlignment="1">
      <alignment vertical="center" wrapText="1"/>
    </xf>
    <xf numFmtId="44" fontId="2" fillId="0" borderId="0" xfId="0" applyNumberFormat="1" applyFont="1"/>
    <xf numFmtId="44" fontId="3" fillId="0" borderId="1" xfId="0" applyNumberFormat="1" applyFont="1" applyBorder="1" applyAlignment="1">
      <alignment vertical="center"/>
    </xf>
    <xf numFmtId="43" fontId="4" fillId="0" borderId="1" xfId="0" applyNumberFormat="1" applyFont="1" applyBorder="1" applyAlignment="1">
      <alignment vertical="center"/>
    </xf>
    <xf numFmtId="165" fontId="2" fillId="0" borderId="0" xfId="0" applyNumberFormat="1" applyFont="1"/>
    <xf numFmtId="0" fontId="4" fillId="0" borderId="2" xfId="0" applyFont="1" applyBorder="1" applyAlignment="1">
      <alignment vertical="center"/>
    </xf>
    <xf numFmtId="0" fontId="4" fillId="0" borderId="1" xfId="0" applyFont="1" applyBorder="1" applyAlignment="1">
      <alignment horizontal="center" vertical="center"/>
    </xf>
    <xf numFmtId="0" fontId="2" fillId="0" borderId="0" xfId="0" applyFont="1" applyAlignment="1">
      <alignment horizontal="left" vertical="center"/>
    </xf>
    <xf numFmtId="0" fontId="2" fillId="0" borderId="3" xfId="0" applyFont="1" applyBorder="1"/>
    <xf numFmtId="166" fontId="2" fillId="0" borderId="0" xfId="0" applyNumberFormat="1" applyFont="1"/>
    <xf numFmtId="166" fontId="3" fillId="0" borderId="1" xfId="1" applyNumberFormat="1" applyFont="1" applyFill="1" applyBorder="1" applyAlignment="1" applyProtection="1">
      <alignment horizontal="center" vertical="center" wrapText="1"/>
      <protection hidden="1"/>
    </xf>
    <xf numFmtId="44" fontId="4" fillId="0" borderId="1" xfId="2" applyFont="1" applyFill="1" applyBorder="1" applyAlignment="1">
      <alignment vertical="center" wrapText="1"/>
    </xf>
    <xf numFmtId="44" fontId="4" fillId="0" borderId="1" xfId="2" applyFont="1" applyFill="1" applyBorder="1" applyAlignment="1" applyProtection="1">
      <alignment vertical="center" wrapText="1"/>
    </xf>
    <xf numFmtId="10" fontId="4" fillId="0" borderId="1" xfId="3" applyNumberFormat="1" applyFont="1" applyFill="1" applyBorder="1" applyAlignment="1" applyProtection="1">
      <alignment vertical="center" wrapText="1"/>
      <protection hidden="1"/>
    </xf>
    <xf numFmtId="167" fontId="5" fillId="0" borderId="1" xfId="2" applyNumberFormat="1" applyFont="1" applyFill="1" applyBorder="1" applyAlignment="1" applyProtection="1">
      <alignment vertical="center" wrapText="1"/>
    </xf>
    <xf numFmtId="43" fontId="4" fillId="0" borderId="1" xfId="1" applyFont="1" applyFill="1" applyBorder="1" applyAlignment="1" applyProtection="1">
      <alignment vertical="center" wrapText="1"/>
    </xf>
    <xf numFmtId="167" fontId="4" fillId="0" borderId="1" xfId="2" applyNumberFormat="1" applyFont="1" applyFill="1" applyBorder="1" applyAlignment="1" applyProtection="1">
      <alignment vertical="center" wrapText="1"/>
    </xf>
    <xf numFmtId="167" fontId="3" fillId="0" borderId="1" xfId="2" applyNumberFormat="1" applyFont="1" applyFill="1" applyBorder="1" applyAlignment="1" applyProtection="1">
      <alignment vertical="center" wrapText="1"/>
    </xf>
    <xf numFmtId="168" fontId="3" fillId="0" borderId="1" xfId="2" applyNumberFormat="1" applyFont="1" applyFill="1" applyBorder="1" applyAlignment="1" applyProtection="1">
      <alignment vertical="center" wrapText="1"/>
    </xf>
    <xf numFmtId="43" fontId="3" fillId="0" borderId="1" xfId="1" applyFont="1" applyFill="1" applyBorder="1" applyAlignment="1" applyProtection="1">
      <alignment vertical="center" wrapText="1"/>
    </xf>
    <xf numFmtId="0" fontId="4" fillId="0" borderId="2" xfId="0" applyFont="1" applyBorder="1" applyAlignment="1">
      <alignment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166" fontId="3" fillId="0" borderId="4" xfId="1" applyNumberFormat="1" applyFont="1" applyFill="1" applyBorder="1" applyAlignment="1" applyProtection="1">
      <alignment horizontal="center" vertical="center" wrapText="1"/>
      <protection hidden="1"/>
    </xf>
    <xf numFmtId="166" fontId="3" fillId="0" borderId="2" xfId="1" applyNumberFormat="1" applyFont="1" applyFill="1" applyBorder="1" applyAlignment="1" applyProtection="1">
      <alignment horizontal="center" vertical="center" wrapText="1"/>
      <protection hidden="1"/>
    </xf>
    <xf numFmtId="167" fontId="5" fillId="0" borderId="2" xfId="2" applyNumberFormat="1" applyFont="1" applyFill="1" applyBorder="1" applyAlignment="1" applyProtection="1">
      <alignment vertical="center" wrapText="1"/>
    </xf>
    <xf numFmtId="43" fontId="4" fillId="0" borderId="2" xfId="1" applyFont="1" applyFill="1" applyBorder="1" applyAlignment="1" applyProtection="1">
      <alignment vertical="center" wrapText="1"/>
    </xf>
    <xf numFmtId="167" fontId="4" fillId="0" borderId="2" xfId="2" applyNumberFormat="1" applyFont="1" applyFill="1" applyBorder="1" applyAlignment="1" applyProtection="1">
      <alignment vertical="center" wrapText="1"/>
    </xf>
    <xf numFmtId="167" fontId="3" fillId="0" borderId="2" xfId="2" applyNumberFormat="1" applyFont="1" applyFill="1" applyBorder="1" applyAlignment="1" applyProtection="1">
      <alignment vertical="center" wrapText="1"/>
    </xf>
    <xf numFmtId="168" fontId="3" fillId="0" borderId="2" xfId="2" applyNumberFormat="1" applyFont="1" applyFill="1" applyBorder="1" applyAlignment="1" applyProtection="1">
      <alignment vertical="center" wrapText="1"/>
    </xf>
    <xf numFmtId="43" fontId="3" fillId="0" borderId="2" xfId="1" applyFont="1" applyFill="1" applyBorder="1" applyAlignment="1" applyProtection="1">
      <alignment vertical="center" wrapText="1"/>
    </xf>
    <xf numFmtId="0" fontId="4" fillId="0" borderId="2" xfId="0" applyFont="1" applyBorder="1" applyAlignment="1">
      <alignment horizontal="center" vertical="center" wrapText="1"/>
    </xf>
    <xf numFmtId="166" fontId="0" fillId="0" borderId="5" xfId="1" applyNumberFormat="1" applyFont="1" applyFill="1" applyBorder="1" applyAlignment="1" applyProtection="1">
      <alignment horizontal="center" vertical="center" wrapText="1"/>
      <protection hidden="1"/>
    </xf>
    <xf numFmtId="166" fontId="3" fillId="0" borderId="5" xfId="1" applyNumberFormat="1" applyFont="1" applyFill="1" applyBorder="1" applyAlignment="1" applyProtection="1">
      <alignment horizontal="center" vertical="center" wrapText="1"/>
      <protection hidden="1"/>
    </xf>
    <xf numFmtId="166" fontId="3" fillId="0" borderId="6" xfId="1" applyNumberFormat="1" applyFont="1" applyFill="1" applyBorder="1" applyAlignment="1" applyProtection="1">
      <alignment horizontal="center" vertical="center" wrapText="1"/>
      <protection hidden="1"/>
    </xf>
    <xf numFmtId="0" fontId="3" fillId="2" borderId="0" xfId="0" applyFont="1" applyFill="1" applyAlignment="1">
      <alignment vertical="center"/>
    </xf>
    <xf numFmtId="0" fontId="5" fillId="3" borderId="6"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6" fillId="5" borderId="2" xfId="0" applyFont="1" applyFill="1" applyBorder="1" applyAlignment="1">
      <alignment horizontal="center" vertical="center" wrapText="1"/>
    </xf>
    <xf numFmtId="44" fontId="6" fillId="5" borderId="2" xfId="2" applyFont="1" applyFill="1" applyBorder="1" applyAlignment="1" applyProtection="1">
      <alignment horizontal="center" vertical="center" wrapText="1"/>
    </xf>
    <xf numFmtId="164" fontId="6" fillId="5" borderId="2" xfId="2" applyNumberFormat="1" applyFont="1" applyFill="1" applyBorder="1" applyAlignment="1" applyProtection="1">
      <alignment horizontal="center" vertical="center" wrapText="1"/>
    </xf>
    <xf numFmtId="164" fontId="6" fillId="5" borderId="2" xfId="2" applyNumberFormat="1" applyFont="1" applyFill="1" applyBorder="1" applyAlignment="1" applyProtection="1">
      <alignment horizontal="right" vertical="center" wrapText="1"/>
    </xf>
    <xf numFmtId="0" fontId="5" fillId="4" borderId="7" xfId="0" applyFont="1" applyFill="1" applyBorder="1" applyAlignment="1">
      <alignment horizontal="center" vertical="center" wrapText="1"/>
    </xf>
    <xf numFmtId="0" fontId="5" fillId="4" borderId="5" xfId="0" applyFont="1" applyFill="1" applyBorder="1" applyAlignment="1">
      <alignment horizontal="centerContinuous" vertical="center" wrapText="1"/>
    </xf>
    <xf numFmtId="0" fontId="5" fillId="4" borderId="8" xfId="0" applyFont="1" applyFill="1" applyBorder="1" applyAlignment="1">
      <alignment horizontal="centerContinuous" vertical="center" wrapText="1"/>
    </xf>
    <xf numFmtId="0" fontId="6" fillId="5" borderId="8" xfId="0" applyFont="1" applyFill="1" applyBorder="1" applyAlignment="1">
      <alignment horizontal="centerContinuous" vertical="center"/>
    </xf>
    <xf numFmtId="0" fontId="6" fillId="5" borderId="9" xfId="0" applyFont="1" applyFill="1" applyBorder="1" applyAlignment="1">
      <alignment horizontal="centerContinuous" vertical="center"/>
    </xf>
    <xf numFmtId="0" fontId="6" fillId="5" borderId="5" xfId="0" applyFont="1" applyFill="1" applyBorder="1" applyAlignment="1">
      <alignment horizontal="centerContinuous" vertical="center"/>
    </xf>
    <xf numFmtId="0" fontId="5" fillId="4" borderId="2" xfId="0" applyFont="1" applyFill="1" applyBorder="1" applyAlignment="1">
      <alignment horizontal="centerContinuous" vertical="center"/>
    </xf>
    <xf numFmtId="0" fontId="5" fillId="2" borderId="0" xfId="0" applyFont="1" applyFill="1" applyAlignment="1">
      <alignment horizontal="center" vertical="center"/>
    </xf>
    <xf numFmtId="0" fontId="3" fillId="2" borderId="0" xfId="0" applyFont="1" applyFill="1" applyAlignment="1">
      <alignment horizontal="left" vertical="center" wrapText="1"/>
    </xf>
    <xf numFmtId="0" fontId="3" fillId="0" borderId="0" xfId="0" applyFont="1" applyAlignment="1">
      <alignment vertical="center" wrapText="1"/>
    </xf>
    <xf numFmtId="44" fontId="3" fillId="2" borderId="0" xfId="2" applyFont="1" applyFill="1" applyAlignment="1" applyProtection="1">
      <alignment vertical="center"/>
    </xf>
    <xf numFmtId="44" fontId="3" fillId="2" borderId="0" xfId="2" applyFont="1" applyFill="1" applyAlignment="1" applyProtection="1">
      <alignment vertical="center" wrapText="1"/>
    </xf>
    <xf numFmtId="164" fontId="3" fillId="2" borderId="0" xfId="2" applyNumberFormat="1" applyFont="1" applyFill="1" applyAlignment="1" applyProtection="1">
      <alignment horizontal="right" vertical="center"/>
    </xf>
    <xf numFmtId="0" fontId="3" fillId="2" borderId="0" xfId="0" applyFont="1" applyFill="1" applyAlignment="1">
      <alignment horizontal="left" vertical="center"/>
    </xf>
    <xf numFmtId="0" fontId="3" fillId="2" borderId="0" xfId="0" applyFont="1" applyFill="1" applyAlignment="1">
      <alignment horizontal="center" vertical="center"/>
    </xf>
  </cellXfs>
  <cellStyles count="4">
    <cellStyle name="Millares" xfId="1" builtinId="3"/>
    <cellStyle name="Moneda" xfId="2" builtinId="4"/>
    <cellStyle name="Normal" xfId="0" builtinId="0"/>
    <cellStyle name="Porcentaje" xfId="3" builtinId="5"/>
  </cellStyles>
  <dxfs count="72">
    <dxf>
      <font>
        <b/>
        <i val="0"/>
        <color rgb="FFFF0000"/>
      </font>
    </dxf>
    <dxf>
      <font>
        <b/>
        <i val="0"/>
        <color theme="0"/>
      </font>
      <fill>
        <patternFill>
          <bgColor theme="1"/>
        </patternFill>
      </fill>
    </dxf>
    <dxf>
      <font>
        <b/>
        <i val="0"/>
        <color theme="0"/>
      </font>
      <fill>
        <patternFill>
          <bgColor theme="1"/>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theme="1"/>
        </patternFill>
      </fill>
    </dxf>
    <dxf>
      <font>
        <b/>
        <i val="0"/>
        <color theme="0"/>
      </font>
      <fill>
        <patternFill>
          <bgColor theme="1"/>
        </patternFill>
      </fill>
    </dxf>
    <dxf>
      <font>
        <strike val="0"/>
        <outline val="0"/>
        <shadow val="0"/>
        <u val="none"/>
        <vertAlign val="baseline"/>
        <sz val="9"/>
        <color auto="1"/>
        <name val="Arial"/>
        <family val="2"/>
        <scheme val="none"/>
      </font>
      <numFmt numFmtId="166" formatCode="_ * #,##0_ ;_ * \-#,##0_ ;_ * &quot;-&quot;??_ ;_ @_ "/>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9"/>
        <color auto="1"/>
        <name val="Arial"/>
        <family val="2"/>
        <scheme val="none"/>
      </font>
      <numFmt numFmtId="166" formatCode="_ * #,##0_ ;_ * \-#,##0_ ;_ * &quot;-&quot;??_ ;_ @_ "/>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9"/>
        <color auto="1"/>
        <name val="Arial"/>
        <family val="2"/>
        <scheme val="none"/>
      </font>
      <numFmt numFmtId="166" formatCode="_ * #,##0_ ;_ * \-#,##0_ ;_ * &quot;-&quot;??_ ;_ @_ "/>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numFmt numFmtId="34" formatCode="_ &quot;$&quot;* #,##0.00_ ;_ &quot;$&quot;* \-#,##0.00_ ;_ &quot;$&quot;* &quot;-&quot;??_ ;_ @_ "/>
    </dxf>
    <dxf>
      <font>
        <strike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numFmt numFmtId="34" formatCode="_ &quot;$&quot;* #,##0.00_ ;_ &quot;$&quot;* \-#,##0.00_ ;_ &quot;$&quot;* &quot;-&quot;??_ ;_ @_ "/>
    </dxf>
    <dxf>
      <font>
        <strike val="0"/>
        <outline val="0"/>
        <shadow val="0"/>
        <u val="none"/>
        <vertAlign val="baseline"/>
        <sz val="9"/>
        <color indexed="8"/>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numFmt numFmtId="34" formatCode="_ &quot;$&quot;* #,##0.00_ ;_ &quot;$&quot;* \-#,##0.00_ ;_ &quot;$&quot;* &quot;-&quot;??_ ;_ @_ "/>
    </dxf>
    <dxf>
      <font>
        <strike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numFmt numFmtId="34" formatCode="_ &quot;$&quot;* #,##0.00_ ;_ &quot;$&quot;* \-#,##0.00_ ;_ &quot;$&quot;* &quot;-&quot;??_ ;_ @_ "/>
    </dxf>
    <dxf>
      <font>
        <strike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9"/>
        <color auto="1"/>
        <name val="Arial"/>
        <family val="2"/>
        <scheme val="none"/>
      </font>
      <numFmt numFmtId="34" formatCode="_ &quot;$&quot;* #,##0.00_ ;_ &quot;$&quot;* \-#,##0.00_ ;_ &quot;$&quot;* &quot;-&quot;??_ ;_ @_ "/>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9"/>
        <color auto="1"/>
        <name val="Arial"/>
        <family val="2"/>
        <scheme val="none"/>
      </font>
      <numFmt numFmtId="34" formatCode="_ &quot;$&quot;* #,##0.00_ ;_ &quot;$&quot;* \-#,##0.00_ ;_ &quot;$&quot;* &quot;-&quot;??_ ;_ @_ "/>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indexed="8"/>
        <name val="Arial"/>
        <family val="2"/>
        <scheme val="none"/>
      </font>
      <numFmt numFmtId="14" formatCode="0.00%"/>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indexed="8"/>
        <name val="Arial"/>
        <family val="2"/>
        <scheme val="none"/>
      </font>
      <numFmt numFmtId="14" formatCode="0.00%"/>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indexed="8"/>
        <name val="Arial"/>
        <family val="2"/>
        <scheme val="none"/>
      </font>
      <numFmt numFmtId="14" formatCode="0.00%"/>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indexed="8"/>
        <name val="Arial"/>
        <family val="2"/>
        <scheme val="none"/>
      </font>
      <numFmt numFmtId="14" formatCode="0.00%"/>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strike val="0"/>
        <outline val="0"/>
        <shadow val="0"/>
        <u val="none"/>
        <vertAlign val="baseline"/>
        <sz val="9"/>
        <color auto="1"/>
        <name val="Arial"/>
        <family val="2"/>
        <scheme val="none"/>
      </font>
      <numFmt numFmtId="167" formatCode="_ &quot;$&quot;\ #,##0.00_ ;_ &quot;$&quot;* \-#,##0.00_ ;_ &quot;$&quot;* &quot;-&quot;??_ ;_ @_ "/>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9"/>
        <color theme="1"/>
        <name val="Arial"/>
        <family val="2"/>
        <scheme val="none"/>
      </font>
      <numFmt numFmtId="34" formatCode="_ &quot;$&quot;* #,##0.00_ ;_ &quot;$&quot;* \-#,##0.00_ ;_ &quot;$&quot;* &quot;-&quot;??_ ;_ @_ "/>
    </dxf>
    <dxf>
      <font>
        <b val="0"/>
        <i val="0"/>
        <strike val="0"/>
        <condense val="0"/>
        <extend val="0"/>
        <outline val="0"/>
        <shadow val="0"/>
        <u val="none"/>
        <vertAlign val="baseline"/>
        <sz val="9"/>
        <color indexed="8"/>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9"/>
        <color indexed="8"/>
        <name val="Arial"/>
        <family val="2"/>
        <scheme val="none"/>
      </font>
      <numFmt numFmtId="35" formatCode="_ * #,##0.00_ ;_ * \-#,##0.00_ ;_ * &quot;-&quot;??_ ;_ @_ "/>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indexed="8"/>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9"/>
        <color theme="1"/>
        <name val="Arial"/>
        <family val="2"/>
        <scheme val="none"/>
      </font>
      <numFmt numFmtId="34" formatCode="_ &quot;$&quot;* #,##0.00_ ;_ &quot;$&quot;* \-#,##0.00_ ;_ &quot;$&quot;* &quot;-&quot;??_ ;_ @_ "/>
    </dxf>
    <dxf>
      <font>
        <b val="0"/>
        <i val="0"/>
        <strike val="0"/>
        <condense val="0"/>
        <extend val="0"/>
        <outline val="0"/>
        <shadow val="0"/>
        <u val="none"/>
        <vertAlign val="baseline"/>
        <sz val="9"/>
        <color indexed="8"/>
        <name val="Arial"/>
        <family val="2"/>
        <scheme val="none"/>
      </font>
      <numFmt numFmtId="167" formatCode="_ &quot;$&quot;\ #,##0.00_ ;_ &quot;$&quot;* \-#,##0.00_ ;_ &quot;$&quot;* &quot;-&quot;??_ ;_ @_ "/>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9"/>
        <color theme="1"/>
        <name val="Arial"/>
        <family val="2"/>
        <scheme val="none"/>
      </font>
      <numFmt numFmtId="165" formatCode="_ &quot;$&quot;* #,##0.0000_ ;_ &quot;$&quot;* \-#,##0.0000_ ;_ &quot;$&quot;* &quot;-&quot;??_ ;_ @_ "/>
    </dxf>
    <dxf>
      <font>
        <strike val="0"/>
        <outline val="0"/>
        <shadow val="0"/>
        <u val="none"/>
        <vertAlign val="baseline"/>
        <sz val="9"/>
        <color auto="1"/>
        <name val="Arial"/>
        <family val="2"/>
        <scheme val="none"/>
      </font>
      <numFmt numFmtId="167" formatCode="_ &quot;$&quot;\ #,##0.00_ ;_ &quot;$&quot;* \-#,##0.00_ ;_ &quot;$&quot;* &quot;-&quot;??_ ;_ @_ "/>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9"/>
        <color indexed="8"/>
        <name val="Arial"/>
        <family val="2"/>
        <scheme val="none"/>
      </font>
      <numFmt numFmtId="35" formatCode="_ * #,##0.00_ ;_ * \-#,##0.00_ ;_ * &quot;-&quot;??_ ;_ @_ "/>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9"/>
        <color auto="1"/>
        <name val="Arial"/>
        <family val="2"/>
        <scheme val="none"/>
      </font>
      <numFmt numFmtId="168" formatCode="mmmm"/>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9"/>
        <color indexed="8"/>
        <name val="Arial"/>
        <family val="2"/>
        <scheme val="none"/>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9"/>
        <color indexed="8"/>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dxf>
    <dxf>
      <font>
        <b val="0"/>
        <i val="0"/>
        <strike val="0"/>
        <condense val="0"/>
        <extend val="0"/>
        <outline val="0"/>
        <shadow val="0"/>
        <u val="none"/>
        <vertAlign val="baseline"/>
        <sz val="9"/>
        <color indexed="8"/>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dxf>
    <dxf>
      <font>
        <strike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dxf>
    <dxf>
      <font>
        <strike val="0"/>
        <outline val="0"/>
        <shadow val="0"/>
        <u val="none"/>
        <vertAlign val="baseline"/>
        <sz val="9"/>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left" vertical="center" textRotation="0" wrapText="0" indent="0" justifyLastLine="0" shrinkToFit="0" readingOrder="0"/>
    </dxf>
    <dxf>
      <font>
        <strike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border diagonalUp="0" diagonalDown="0" outline="0">
        <left/>
        <right style="thin">
          <color indexed="64"/>
        </right>
        <top/>
        <bottom/>
      </border>
    </dxf>
    <dxf>
      <font>
        <strike val="0"/>
        <outline val="0"/>
        <shadow val="0"/>
        <u val="none"/>
        <vertAlign val="baseline"/>
        <sz val="9"/>
        <color indexed="8"/>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strike val="0"/>
        <outline val="0"/>
        <shadow val="0"/>
        <u val="none"/>
        <vertAlign val="baseline"/>
        <sz val="9"/>
        <color auto="1"/>
        <name val="Arial"/>
        <family val="2"/>
        <scheme val="none"/>
      </font>
      <numFmt numFmtId="166" formatCode="_ * #,##0_ ;_ * \-#,##0_ ;_ * &quot;-&quot;??_ ;_ @_ "/>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numFmt numFmtId="166" formatCode="_ * #,##0_ ;_ * \-#,##0_ ;_ * &quot;-&quot;??_ ;_ @_ "/>
    </dxf>
    <dxf>
      <border>
        <top style="thin">
          <color rgb="FF000000"/>
        </top>
      </border>
    </dxf>
    <dxf>
      <border>
        <bottom style="thin">
          <color rgb="FF000000"/>
        </bottom>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9"/>
        <name val="Arial"/>
        <family val="2"/>
        <scheme val="none"/>
      </font>
      <alignment vertical="center" textRotation="0" wrapText="1" indent="0" justifyLastLine="0" shrinkToFit="0" readingOrder="0"/>
      <border diagonalUp="0" diagonalDown="0" outline="0">
        <left style="thin">
          <color rgb="FF000000"/>
        </left>
        <right style="thin">
          <color rgb="FF000000"/>
        </right>
        <top/>
        <bottom/>
      </border>
    </dxf>
    <dxf>
      <font>
        <strike val="0"/>
        <outline val="0"/>
        <shadow val="0"/>
        <u val="none"/>
        <vertAlign val="baseline"/>
        <sz val="9"/>
        <color auto="1"/>
        <name val="Arial"/>
        <family val="2"/>
        <scheme val="none"/>
      </font>
      <fill>
        <patternFill patternType="none">
          <fgColor rgb="FF000000"/>
          <bgColor rgb="FFFFFFFF"/>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Arial"/>
        <family val="2"/>
        <scheme val="none"/>
      </font>
      <fill>
        <patternFill patternType="solid">
          <fgColor indexed="64"/>
          <bgColor theme="6"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THA\AppData\Local\Microsoft\Windows\INetCache\Content.Outlook\04YE9F9H\Procesos%20no%20ejecutados%20del%20PAC%202023.xlsm" TargetMode="External"/><Relationship Id="rId1" Type="http://schemas.openxmlformats.org/officeDocument/2006/relationships/externalLinkPath" Target="file:///C:\Users\DTHA\AppData\Local\Microsoft\Windows\INetCache\Content.Outlook\04YE9F9H\Procesos%20no%20ejecutados%20del%20PAC%2020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os"/>
      <sheetName val="Resumen operadores"/>
      <sheetName val="Resumen procesos"/>
      <sheetName val="PAC EPMHV EP 2023"/>
    </sheetNames>
    <sheetDataSet>
      <sheetData sheetId="0">
        <row r="20">
          <cell r="B20" t="str">
            <v>Dirección Financiera</v>
          </cell>
        </row>
        <row r="21">
          <cell r="B21" t="str">
            <v>Dirección de Planificación</v>
          </cell>
        </row>
        <row r="22">
          <cell r="B22" t="str">
            <v>Dirección de Comunicación y Marketing</v>
          </cell>
        </row>
        <row r="23">
          <cell r="B23" t="str">
            <v>Dirección de Auditoría Interna</v>
          </cell>
        </row>
        <row r="24">
          <cell r="B24" t="str">
            <v>Dirección de Asesoría Jurídica y Patrocinio</v>
          </cell>
        </row>
        <row r="25">
          <cell r="B25" t="str">
            <v>Comisión Técnica</v>
          </cell>
        </row>
        <row r="26">
          <cell r="B26" t="str">
            <v>Dirección de Talento Humano y Administrativa</v>
          </cell>
        </row>
        <row r="27">
          <cell r="B27" t="str">
            <v>Gerencia Técnica</v>
          </cell>
        </row>
        <row r="28">
          <cell r="B28" t="str">
            <v>Dirección de Gestión Técnica</v>
          </cell>
        </row>
        <row r="29">
          <cell r="B29" t="str">
            <v>Dirección de Negocios</v>
          </cell>
        </row>
        <row r="30">
          <cell r="B30" t="str">
            <v>Gerencia de Operación Urbana</v>
          </cell>
        </row>
        <row r="31">
          <cell r="B31" t="str">
            <v>Dirección de Estudios y Gestión de Suelo</v>
          </cell>
        </row>
        <row r="32">
          <cell r="B32" t="str">
            <v>Dirección de Gestión Social</v>
          </cell>
        </row>
        <row r="33">
          <cell r="B33" t="str">
            <v>Dirección de Ejecución de Proyectos</v>
          </cell>
        </row>
        <row r="34">
          <cell r="B34" t="str">
            <v>Dirección de Control, Supervisión y Evaluación</v>
          </cell>
        </row>
        <row r="35">
          <cell r="B35" t="str">
            <v>Unidad de Compras</v>
          </cell>
        </row>
      </sheetData>
      <sheetData sheetId="1"/>
      <sheetData sheetId="2"/>
      <sheetData sheetId="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F27BC04-1B92-4148-8111-19F223E13757}" name="Tabla16" displayName="Tabla16" ref="A6:AC161" totalsRowCount="1" headerRowDxfId="71" dataDxfId="70" totalsRowDxfId="69" headerRowBorderDxfId="67" tableBorderDxfId="68" totalsRowBorderDxfId="66" dataCellStyle="Millares">
  <autoFilter ref="A6:AC160" xr:uid="{00000000-000C-0000-FFFF-FFFF0A000000}">
    <filterColumn colId="16">
      <filters>
        <filter val="PENDIENTES"/>
      </filters>
    </filterColumn>
  </autoFilter>
  <tableColumns count="29">
    <tableColumn id="13" xr3:uid="{D592A0EC-73F0-4235-9EDD-2933B1B99899}" name="Nro." dataDxfId="64" totalsRowDxfId="65" dataCellStyle="Millares">
      <calculatedColumnFormula>IF(LEN(B7)&gt;0,ROWS(B$7:$B7),"")</calculatedColumnFormula>
    </tableColumn>
    <tableColumn id="1" xr3:uid="{6583B080-7858-4D6F-9A09-DAC74B45F4D1}" name="Unidad requirente" dataDxfId="62" totalsRowDxfId="63"/>
    <tableColumn id="2" xr3:uid="{F6EC7703-8060-41E1-8B62-4ACA77E5A4C6}" name="Año" dataDxfId="60" totalsRowDxfId="61"/>
    <tableColumn id="3" xr3:uid="{57A79495-0BA4-4863-BAD7-B96B1CF205FE}" name="Partida Presupuestaria" dataDxfId="58" totalsRowDxfId="59"/>
    <tableColumn id="4" xr3:uid="{D77CD982-CCE5-482A-979B-CFD8FD667437}" name="CPC" dataDxfId="56" totalsRowDxfId="57"/>
    <tableColumn id="5" xr3:uid="{7BE067BF-FCC5-4F18-BF5C-9F7FD4651E72}" name="TIPO COMPRA" dataDxfId="54" totalsRowDxfId="55"/>
    <tableColumn id="110" xr3:uid="{BECEA900-4D85-4723-A092-A8C1D302EBCE}" name="OBJETO DE CONTRATACIÓN" dataDxfId="52" totalsRowDxfId="53"/>
    <tableColumn id="24" xr3:uid="{36A1CF77-7749-490A-B008-F582BD8667D2}" name="Columna1" dataDxfId="50" totalsRowDxfId="51"/>
    <tableColumn id="7" xr3:uid="{78225A41-66E3-4A40-A183-15D8517302A7}" name="DETALLE DE LA CONTRATACIÓN (PAC)" dataDxfId="48" totalsRowDxfId="49"/>
    <tableColumn id="57" xr3:uid="{B17CE240-D16E-47B5-9244-F531FE025424}" name="CANTIDAD" dataDxfId="46" totalsRowDxfId="47" dataCellStyle="Millares"/>
    <tableColumn id="8" xr3:uid="{A9853D90-C60E-4963-809C-EF981CE89FD4}" name="Unidad_x000a_MEDIDA" totalsRowLabel="UNIDAD" dataDxfId="44" totalsRowDxfId="45" dataCellStyle="Moneda"/>
    <tableColumn id="9" xr3:uid="{EC22120B-8080-4CCE-ACCD-F082D9737F87}" name="PRECIO UNITARIO" dataDxfId="42" totalsRowDxfId="43" dataCellStyle="Moneda"/>
    <tableColumn id="25" xr3:uid="{BA4C12AC-D86B-4375-9C91-2E74760661BE}" name="PRES AÑO 2023" totalsRowFunction="sum" dataDxfId="40" totalsRowDxfId="41" dataCellStyle="Moneda"/>
    <tableColumn id="35" xr3:uid="{B4B738C0-0877-4CA1-9E6A-40B4E03F504E}" name="PRES AÑO 2024" totalsRowFunction="sum" dataDxfId="38" totalsRowDxfId="39" dataCellStyle="Millares"/>
    <tableColumn id="31" xr3:uid="{7EB0FCC8-7849-44E5-B409-4D8D176D6449}" name="Plurianual" totalsRowFunction="sum" dataDxfId="36" totalsRowDxfId="37" dataCellStyle="Millares"/>
    <tableColumn id="11" xr3:uid="{FA5DC921-E2C8-46B2-881E-2BBAA97EE359}" name="VALOR TOTAL PAC" totalsRowFunction="sum" dataDxfId="34" totalsRowDxfId="35" dataCellStyle="Moneda">
      <calculatedColumnFormula>SUM(M7:O7)</calculatedColumnFormula>
    </tableColumn>
    <tableColumn id="39" xr3:uid="{2193CD12-752A-4478-BE6F-73436277015A}" name="ESTADO RESUMEN" dataDxfId="33" dataCellStyle="Porcentaje"/>
    <tableColumn id="40" xr3:uid="{6CA4AE20-4F62-476A-96FB-D2165843FAEE}" name="ESTADO RESUMEN2" dataDxfId="32" dataCellStyle="Porcentaje"/>
    <tableColumn id="41" xr3:uid="{5739B5C7-E8F1-4C19-83F3-A7E0283565B3}" name="ESTADO DETALLE ACTUAL" dataDxfId="31" dataCellStyle="Porcentaje"/>
    <tableColumn id="42" xr3:uid="{AF055E17-DFF8-4D85-8474-4A6A6A51BF63}" name="ÁREA" dataDxfId="30" dataCellStyle="Porcentaje"/>
    <tableColumn id="144" xr3:uid="{4AB83102-8C27-4D16-8402-11441F204B37}" name="Tipo de producto" dataDxfId="28" totalsRowDxfId="29" dataCellStyle="Moneda"/>
    <tableColumn id="145" xr3:uid="{80043106-8F50-42D4-8CD9-24D8790019BE}" name="Catálogo electrónico" dataDxfId="26" totalsRowDxfId="27" dataCellStyle="Moneda"/>
    <tableColumn id="157" xr3:uid="{6CCA5DCE-CC15-4ECA-98C1-60405B2DAC39}" name="Tipo de proceso" dataDxfId="24" totalsRowDxfId="25" dataCellStyle="Moneda"/>
    <tableColumn id="158" xr3:uid="{E339ED01-6312-422C-905E-BE7E641D479D}" name="Tipo de proceso ejecutado" dataDxfId="22" totalsRowDxfId="23" dataCellStyle="Moneda"/>
    <tableColumn id="148" xr3:uid="{7C65CB24-405A-4EBC-A423-A02771D76FA3}" name="Tipo de régimen" dataDxfId="20" totalsRowDxfId="21" dataCellStyle="Moneda"/>
    <tableColumn id="149" xr3:uid="{C8397B7F-2437-480A-9531-32E2FEACA954}" name="Tipo presupuesto" dataDxfId="18" totalsRowDxfId="19" dataCellStyle="Moneda"/>
    <tableColumn id="53" xr3:uid="{A702A9CB-245F-45D9-B7BA-2D83CFB4DBE2}" name="Estado" dataDxfId="16" totalsRowDxfId="17" dataCellStyle="Millares"/>
    <tableColumn id="54" xr3:uid="{1CD6778D-7282-4F18-AB41-657C2784321C}" name="Observación2" dataDxfId="14" totalsRowDxfId="15" dataCellStyle="Millares"/>
    <tableColumn id="56" xr3:uid="{42CC6E1B-1F89-48E4-B012-2C074F701611}" name="Observación3" dataDxfId="12" totalsRowDxfId="13" dataCellStyle="Millares"/>
  </tableColumns>
  <tableStyleInfo name="TableStyleLight16"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9CAE0-125D-4AC7-A70E-A43D8E832B8E}">
  <sheetPr codeName="Hoja5"/>
  <dimension ref="A1:CR161"/>
  <sheetViews>
    <sheetView showGridLines="0" tabSelected="1" topLeftCell="A6" zoomScaleNormal="100" workbookViewId="0">
      <pane ySplit="1" topLeftCell="A7" activePane="bottomLeft" state="frozen"/>
      <selection activeCell="A6" sqref="A6"/>
      <selection pane="bottomLeft" activeCell="K12" sqref="A12:XFD160"/>
    </sheetView>
  </sheetViews>
  <sheetFormatPr baseColWidth="10" defaultColWidth="9.28515625" defaultRowHeight="12" x14ac:dyDescent="0.2"/>
  <cols>
    <col min="1" max="1" width="5.42578125" style="1" customWidth="1"/>
    <col min="2" max="2" width="21.7109375" style="2" customWidth="1"/>
    <col min="3" max="3" width="6.7109375" style="1" customWidth="1"/>
    <col min="4" max="4" width="13.140625" style="1" customWidth="1"/>
    <col min="5" max="5" width="13" style="1" customWidth="1"/>
    <col min="6" max="6" width="10" style="1" customWidth="1"/>
    <col min="7" max="7" width="43.42578125" style="1" customWidth="1"/>
    <col min="8" max="8" width="8.85546875" style="1" hidden="1" customWidth="1"/>
    <col min="9" max="9" width="45.5703125" style="1" customWidth="1"/>
    <col min="10" max="10" width="11.5703125" style="1" customWidth="1"/>
    <col min="11" max="11" width="14.140625" style="1" customWidth="1"/>
    <col min="12" max="12" width="16" style="1" customWidth="1"/>
    <col min="13" max="13" width="21.28515625" style="1" customWidth="1"/>
    <col min="14" max="14" width="17" style="1" customWidth="1"/>
    <col min="15" max="15" width="13.28515625" style="1" customWidth="1"/>
    <col min="16" max="16" width="17.42578125" style="3" customWidth="1"/>
    <col min="17" max="18" width="15.7109375" style="1" customWidth="1"/>
    <col min="19" max="19" width="23.7109375" style="1" customWidth="1"/>
    <col min="20" max="20" width="7.140625" style="1" customWidth="1"/>
    <col min="21" max="23" width="15.7109375" style="2" customWidth="1"/>
    <col min="24" max="26" width="15.7109375" style="1" customWidth="1"/>
    <col min="27" max="27" width="20" style="1" customWidth="1"/>
    <col min="28" max="28" width="28" style="1" customWidth="1"/>
    <col min="29" max="29" width="14.5703125" style="1" customWidth="1"/>
    <col min="30" max="30" width="20.85546875" style="1" customWidth="1"/>
    <col min="31" max="50" width="11.5703125" style="1" customWidth="1"/>
    <col min="51" max="51" width="10.42578125" style="1" customWidth="1"/>
    <col min="52" max="57" width="11.5703125" style="1" customWidth="1"/>
    <col min="58" max="58" width="15.7109375" style="1" customWidth="1"/>
    <col min="59" max="61" width="11.5703125" style="1" customWidth="1"/>
    <col min="62" max="68" width="12.7109375" style="1" customWidth="1"/>
    <col min="69" max="69" width="26.42578125" style="1" customWidth="1"/>
    <col min="70" max="70" width="12.7109375" style="1" customWidth="1"/>
    <col min="71" max="71" width="5.28515625" style="1" customWidth="1"/>
    <col min="72" max="81" width="9.28515625" style="1" customWidth="1"/>
    <col min="82" max="82" width="9.28515625" style="1"/>
    <col min="83" max="92" width="9.28515625" style="1" customWidth="1"/>
    <col min="93" max="16384" width="9.28515625" style="1"/>
  </cols>
  <sheetData>
    <row r="1" spans="1:96" s="55" customFormat="1" x14ac:dyDescent="0.25">
      <c r="B1" s="54"/>
      <c r="C1" s="39"/>
      <c r="D1" s="39"/>
      <c r="E1" s="39"/>
      <c r="F1" s="60"/>
      <c r="G1" s="60"/>
      <c r="H1" s="60"/>
      <c r="I1" s="59"/>
      <c r="J1" s="59"/>
      <c r="K1" s="59"/>
      <c r="L1" s="39"/>
      <c r="M1" s="39"/>
      <c r="N1" s="39"/>
      <c r="O1" s="39"/>
      <c r="P1" s="58"/>
      <c r="Q1" s="56"/>
      <c r="R1" s="56"/>
      <c r="S1" s="56"/>
      <c r="T1" s="56"/>
      <c r="U1" s="57"/>
      <c r="V1" s="57"/>
      <c r="W1" s="57"/>
      <c r="X1" s="56"/>
      <c r="Y1" s="56"/>
      <c r="Z1" s="56"/>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row>
    <row r="2" spans="1:96" s="55" customFormat="1" x14ac:dyDescent="0.25">
      <c r="B2" s="54"/>
      <c r="C2" s="53" t="s">
        <v>289</v>
      </c>
      <c r="D2" s="53"/>
      <c r="E2" s="53"/>
      <c r="F2" s="53"/>
      <c r="G2" s="53"/>
      <c r="H2" s="53"/>
      <c r="I2" s="53"/>
      <c r="J2" s="53"/>
      <c r="K2" s="53"/>
      <c r="L2" s="53"/>
      <c r="M2" s="53"/>
      <c r="N2" s="53"/>
      <c r="O2" s="53"/>
      <c r="P2" s="53"/>
      <c r="Q2" s="53"/>
      <c r="R2" s="53"/>
      <c r="S2" s="53"/>
      <c r="T2" s="53"/>
      <c r="U2" s="53"/>
      <c r="V2" s="53"/>
      <c r="W2" s="53"/>
      <c r="X2" s="53"/>
      <c r="Y2" s="53"/>
      <c r="Z2" s="53"/>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row>
    <row r="3" spans="1:96" x14ac:dyDescent="0.2">
      <c r="B3" s="54"/>
      <c r="C3" s="53" t="s">
        <v>13</v>
      </c>
      <c r="D3" s="53"/>
      <c r="E3" s="53"/>
      <c r="F3" s="53"/>
      <c r="G3" s="53"/>
      <c r="H3" s="53"/>
      <c r="I3" s="53"/>
      <c r="J3" s="53"/>
      <c r="K3" s="53"/>
      <c r="L3" s="53"/>
      <c r="M3" s="53"/>
      <c r="N3" s="53"/>
      <c r="O3" s="53"/>
      <c r="P3" s="53"/>
      <c r="Q3" s="53"/>
      <c r="R3" s="53"/>
      <c r="S3" s="53"/>
      <c r="T3" s="53"/>
      <c r="U3" s="53"/>
      <c r="V3" s="53"/>
      <c r="W3" s="53"/>
      <c r="X3" s="53"/>
      <c r="Y3" s="53"/>
      <c r="Z3" s="53"/>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55"/>
      <c r="BU3" s="55"/>
      <c r="BV3" s="55"/>
      <c r="BW3" s="55"/>
      <c r="BX3" s="55"/>
      <c r="BY3" s="55"/>
    </row>
    <row r="4" spans="1:96" x14ac:dyDescent="0.2">
      <c r="B4" s="54"/>
      <c r="C4" s="53" t="s">
        <v>288</v>
      </c>
      <c r="D4" s="53"/>
      <c r="E4" s="53"/>
      <c r="F4" s="53"/>
      <c r="G4" s="53"/>
      <c r="H4" s="53"/>
      <c r="I4" s="53"/>
      <c r="J4" s="53"/>
      <c r="K4" s="53"/>
      <c r="L4" s="53"/>
      <c r="M4" s="53"/>
      <c r="N4" s="53"/>
      <c r="O4" s="53"/>
      <c r="P4" s="53"/>
      <c r="Q4" s="53"/>
      <c r="R4" s="53"/>
      <c r="S4" s="53"/>
      <c r="T4" s="53"/>
      <c r="U4" s="53"/>
      <c r="V4" s="53"/>
      <c r="W4" s="53"/>
      <c r="X4" s="53"/>
      <c r="Y4" s="53"/>
      <c r="Z4" s="53"/>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row>
    <row r="5" spans="1:96" ht="11.45" customHeight="1" x14ac:dyDescent="0.25">
      <c r="B5" s="52" t="s">
        <v>287</v>
      </c>
      <c r="C5" s="52"/>
      <c r="D5" s="52"/>
      <c r="E5" s="50" t="s">
        <v>286</v>
      </c>
      <c r="F5" s="49"/>
      <c r="G5" s="49"/>
      <c r="H5" s="49"/>
      <c r="I5" s="49"/>
      <c r="J5" s="49"/>
      <c r="K5" s="49"/>
      <c r="L5" s="49"/>
      <c r="M5" s="51"/>
      <c r="N5" s="51"/>
      <c r="O5" s="51"/>
      <c r="P5" s="51"/>
      <c r="Q5" s="50" t="s">
        <v>285</v>
      </c>
      <c r="R5" s="49"/>
      <c r="S5" s="49"/>
      <c r="T5" s="49"/>
      <c r="U5" s="48"/>
      <c r="V5" s="48"/>
      <c r="W5" s="48"/>
      <c r="X5" s="48"/>
      <c r="Y5" s="48"/>
      <c r="Z5" s="47"/>
      <c r="AA5"/>
      <c r="AB5"/>
      <c r="AC5"/>
      <c r="AD5"/>
      <c r="AE5"/>
      <c r="AF5"/>
      <c r="AG5"/>
      <c r="AH5"/>
      <c r="AI5"/>
      <c r="AJ5"/>
      <c r="AK5"/>
      <c r="AL5"/>
      <c r="AM5"/>
      <c r="AN5"/>
      <c r="AO5"/>
      <c r="AP5"/>
      <c r="AQ5"/>
      <c r="AR5"/>
      <c r="AS5"/>
      <c r="AT5"/>
      <c r="AU5"/>
      <c r="AV5"/>
      <c r="AW5"/>
      <c r="AX5"/>
      <c r="AY5"/>
      <c r="AZ5"/>
      <c r="BA5"/>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row>
    <row r="6" spans="1:96" ht="36" x14ac:dyDescent="0.2">
      <c r="A6" s="46" t="s">
        <v>284</v>
      </c>
      <c r="B6" s="41" t="s">
        <v>283</v>
      </c>
      <c r="C6" s="41" t="s">
        <v>282</v>
      </c>
      <c r="D6" s="41" t="s">
        <v>281</v>
      </c>
      <c r="E6" s="42" t="s">
        <v>280</v>
      </c>
      <c r="F6" s="42" t="s">
        <v>279</v>
      </c>
      <c r="G6" s="42" t="s">
        <v>278</v>
      </c>
      <c r="H6" s="42" t="s">
        <v>277</v>
      </c>
      <c r="I6" s="42" t="s">
        <v>276</v>
      </c>
      <c r="J6" s="42" t="s">
        <v>275</v>
      </c>
      <c r="K6" s="42" t="s">
        <v>274</v>
      </c>
      <c r="L6" s="42" t="s">
        <v>273</v>
      </c>
      <c r="M6" s="45" t="s">
        <v>272</v>
      </c>
      <c r="N6" s="45" t="s">
        <v>271</v>
      </c>
      <c r="O6" s="44" t="s">
        <v>270</v>
      </c>
      <c r="P6" s="43" t="s">
        <v>269</v>
      </c>
      <c r="Q6" s="42" t="s">
        <v>268</v>
      </c>
      <c r="R6" s="42" t="s">
        <v>267</v>
      </c>
      <c r="S6" s="42" t="s">
        <v>266</v>
      </c>
      <c r="T6" s="42" t="s">
        <v>265</v>
      </c>
      <c r="U6" s="41" t="s">
        <v>264</v>
      </c>
      <c r="V6" s="41" t="s">
        <v>263</v>
      </c>
      <c r="W6" s="41" t="s">
        <v>262</v>
      </c>
      <c r="X6" s="41" t="s">
        <v>261</v>
      </c>
      <c r="Y6" s="41" t="s">
        <v>260</v>
      </c>
      <c r="Z6" s="41" t="s">
        <v>259</v>
      </c>
      <c r="AA6" s="40" t="s">
        <v>258</v>
      </c>
      <c r="AB6" s="40" t="s">
        <v>257</v>
      </c>
      <c r="AC6" s="40" t="s">
        <v>256</v>
      </c>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row>
    <row r="7" spans="1:96" ht="60" x14ac:dyDescent="0.2">
      <c r="A7" s="37">
        <f>IF(LEN(B7)&gt;0,ROWS(B$7:$B7),"")</f>
        <v>1</v>
      </c>
      <c r="B7" s="24" t="s">
        <v>52</v>
      </c>
      <c r="C7" s="24">
        <v>2023</v>
      </c>
      <c r="D7" s="35">
        <v>750104</v>
      </c>
      <c r="E7" s="35">
        <v>542300119</v>
      </c>
      <c r="F7" s="35" t="s">
        <v>51</v>
      </c>
      <c r="G7" s="24" t="s">
        <v>255</v>
      </c>
      <c r="H7" s="24" t="s">
        <v>19</v>
      </c>
      <c r="I7" s="24" t="s">
        <v>255</v>
      </c>
      <c r="J7" s="34">
        <v>1</v>
      </c>
      <c r="K7" s="33" t="s">
        <v>17</v>
      </c>
      <c r="L7" s="32">
        <v>300000</v>
      </c>
      <c r="M7" s="31">
        <v>300000</v>
      </c>
      <c r="N7" s="30"/>
      <c r="O7" s="30"/>
      <c r="P7" s="29">
        <f>SUM(M7:O7)</f>
        <v>300000</v>
      </c>
      <c r="Q7" s="24" t="s">
        <v>122</v>
      </c>
      <c r="R7" s="24" t="s">
        <v>132</v>
      </c>
      <c r="S7" s="24" t="s">
        <v>131</v>
      </c>
      <c r="T7" s="24" t="s">
        <v>192</v>
      </c>
      <c r="U7" s="24" t="s">
        <v>70</v>
      </c>
      <c r="V7" s="24" t="s">
        <v>19</v>
      </c>
      <c r="W7" s="24" t="s">
        <v>197</v>
      </c>
      <c r="X7" s="24" t="s">
        <v>197</v>
      </c>
      <c r="Y7" s="24" t="s">
        <v>2</v>
      </c>
      <c r="Z7" s="24" t="s">
        <v>36</v>
      </c>
      <c r="AA7" s="38" t="s">
        <v>252</v>
      </c>
      <c r="AB7" s="38" t="s">
        <v>254</v>
      </c>
      <c r="AC7" s="38"/>
    </row>
    <row r="8" spans="1:96" ht="84" x14ac:dyDescent="0.2">
      <c r="A8" s="37">
        <f>IF(LEN(B8)&gt;0,ROWS(B$7:$B8),"")</f>
        <v>2</v>
      </c>
      <c r="B8" s="24" t="s">
        <v>52</v>
      </c>
      <c r="C8" s="24">
        <v>2023</v>
      </c>
      <c r="D8" s="35">
        <v>750104</v>
      </c>
      <c r="E8" s="35">
        <v>532900011</v>
      </c>
      <c r="F8" s="35" t="s">
        <v>51</v>
      </c>
      <c r="G8" s="24" t="s">
        <v>253</v>
      </c>
      <c r="H8" s="24" t="s">
        <v>19</v>
      </c>
      <c r="I8" s="24" t="s">
        <v>253</v>
      </c>
      <c r="J8" s="34">
        <v>1</v>
      </c>
      <c r="K8" s="33" t="s">
        <v>17</v>
      </c>
      <c r="L8" s="32">
        <v>430000</v>
      </c>
      <c r="M8" s="31">
        <v>430000</v>
      </c>
      <c r="N8" s="30"/>
      <c r="O8" s="30"/>
      <c r="P8" s="29">
        <f>SUM(M8:O8)</f>
        <v>430000</v>
      </c>
      <c r="Q8" s="24" t="s">
        <v>122</v>
      </c>
      <c r="R8" s="24" t="s">
        <v>132</v>
      </c>
      <c r="S8" s="24" t="s">
        <v>131</v>
      </c>
      <c r="T8" s="24" t="s">
        <v>192</v>
      </c>
      <c r="U8" s="24" t="s">
        <v>70</v>
      </c>
      <c r="V8" s="24" t="s">
        <v>19</v>
      </c>
      <c r="W8" s="24" t="s">
        <v>197</v>
      </c>
      <c r="X8" s="24" t="s">
        <v>197</v>
      </c>
      <c r="Y8" s="24" t="s">
        <v>2</v>
      </c>
      <c r="Z8" s="24" t="s">
        <v>36</v>
      </c>
      <c r="AA8" s="28" t="s">
        <v>252</v>
      </c>
      <c r="AB8" s="28" t="s">
        <v>251</v>
      </c>
      <c r="AC8" s="28"/>
    </row>
    <row r="9" spans="1:96" ht="48" x14ac:dyDescent="0.2">
      <c r="A9" s="37">
        <f>IF(LEN(B9)&gt;0,ROWS(B$7:$B9),"")</f>
        <v>3</v>
      </c>
      <c r="B9" s="24" t="s">
        <v>52</v>
      </c>
      <c r="C9" s="24">
        <v>2023</v>
      </c>
      <c r="D9" s="35">
        <v>730402</v>
      </c>
      <c r="E9" s="35">
        <v>541210015</v>
      </c>
      <c r="F9" s="35" t="s">
        <v>51</v>
      </c>
      <c r="G9" s="24" t="s">
        <v>250</v>
      </c>
      <c r="H9" s="24" t="s">
        <v>19</v>
      </c>
      <c r="I9" s="24" t="s">
        <v>250</v>
      </c>
      <c r="J9" s="34">
        <v>1</v>
      </c>
      <c r="K9" s="33" t="s">
        <v>17</v>
      </c>
      <c r="L9" s="32">
        <v>300000</v>
      </c>
      <c r="M9" s="31">
        <v>300000</v>
      </c>
      <c r="N9" s="30"/>
      <c r="O9" s="30"/>
      <c r="P9" s="29">
        <f>SUM(M9:O9)</f>
        <v>300000</v>
      </c>
      <c r="Q9" s="24" t="s">
        <v>122</v>
      </c>
      <c r="R9" s="24" t="s">
        <v>132</v>
      </c>
      <c r="S9" s="24" t="s">
        <v>131</v>
      </c>
      <c r="T9" s="24" t="s">
        <v>192</v>
      </c>
      <c r="U9" s="24" t="s">
        <v>70</v>
      </c>
      <c r="V9" s="24" t="s">
        <v>19</v>
      </c>
      <c r="W9" s="24" t="s">
        <v>197</v>
      </c>
      <c r="X9" s="24" t="s">
        <v>197</v>
      </c>
      <c r="Y9" s="24" t="s">
        <v>2</v>
      </c>
      <c r="Z9" s="24" t="s">
        <v>36</v>
      </c>
      <c r="AA9" s="28" t="s">
        <v>249</v>
      </c>
      <c r="AB9" s="28" t="s">
        <v>248</v>
      </c>
      <c r="AC9" s="28"/>
    </row>
    <row r="10" spans="1:96" ht="77.25" customHeight="1" x14ac:dyDescent="0.2">
      <c r="A10" s="37">
        <f>IF(LEN(B10)&gt;0,ROWS(B$7:$B10),"")</f>
        <v>4</v>
      </c>
      <c r="B10" s="24" t="s">
        <v>52</v>
      </c>
      <c r="C10" s="24">
        <v>2023</v>
      </c>
      <c r="D10" s="35">
        <v>730402</v>
      </c>
      <c r="E10" s="35">
        <v>541210015</v>
      </c>
      <c r="F10" s="35" t="s">
        <v>51</v>
      </c>
      <c r="G10" s="24" t="s">
        <v>247</v>
      </c>
      <c r="H10" s="24" t="s">
        <v>19</v>
      </c>
      <c r="I10" s="24" t="s">
        <v>247</v>
      </c>
      <c r="J10" s="34">
        <v>1</v>
      </c>
      <c r="K10" s="33" t="s">
        <v>17</v>
      </c>
      <c r="L10" s="32">
        <v>331297</v>
      </c>
      <c r="M10" s="31">
        <v>331297</v>
      </c>
      <c r="N10" s="30"/>
      <c r="O10" s="30"/>
      <c r="P10" s="29">
        <f>SUM(M10:O10)</f>
        <v>331297</v>
      </c>
      <c r="Q10" s="24" t="s">
        <v>122</v>
      </c>
      <c r="R10" s="24" t="s">
        <v>132</v>
      </c>
      <c r="S10" s="24" t="s">
        <v>131</v>
      </c>
      <c r="T10" s="24" t="s">
        <v>192</v>
      </c>
      <c r="U10" s="24" t="s">
        <v>70</v>
      </c>
      <c r="V10" s="24" t="s">
        <v>19</v>
      </c>
      <c r="W10" s="24" t="s">
        <v>197</v>
      </c>
      <c r="X10" s="24" t="s">
        <v>197</v>
      </c>
      <c r="Y10" s="24" t="s">
        <v>2</v>
      </c>
      <c r="Z10" s="24" t="s">
        <v>36</v>
      </c>
      <c r="AA10" s="28" t="s">
        <v>120</v>
      </c>
      <c r="AB10" s="28" t="s">
        <v>191</v>
      </c>
      <c r="AC10" s="28"/>
    </row>
    <row r="11" spans="1:96" ht="60" x14ac:dyDescent="0.2">
      <c r="A11" s="37">
        <f>IF(LEN(B11)&gt;0,ROWS(B$7:$B11),"")</f>
        <v>5</v>
      </c>
      <c r="B11" s="24" t="s">
        <v>52</v>
      </c>
      <c r="C11" s="24">
        <v>2023</v>
      </c>
      <c r="D11" s="35">
        <v>750401</v>
      </c>
      <c r="E11" s="35">
        <v>542900122</v>
      </c>
      <c r="F11" s="35" t="s">
        <v>51</v>
      </c>
      <c r="G11" s="24" t="s">
        <v>246</v>
      </c>
      <c r="H11" s="24" t="s">
        <v>19</v>
      </c>
      <c r="I11" s="24" t="s">
        <v>246</v>
      </c>
      <c r="J11" s="34">
        <v>1</v>
      </c>
      <c r="K11" s="33" t="s">
        <v>17</v>
      </c>
      <c r="L11" s="32">
        <v>69999</v>
      </c>
      <c r="M11" s="31">
        <v>69999</v>
      </c>
      <c r="N11" s="30"/>
      <c r="O11" s="30"/>
      <c r="P11" s="29">
        <f>SUM(M11:O11)</f>
        <v>69999</v>
      </c>
      <c r="Q11" s="24" t="s">
        <v>122</v>
      </c>
      <c r="R11" s="24" t="s">
        <v>132</v>
      </c>
      <c r="S11" s="24" t="s">
        <v>131</v>
      </c>
      <c r="T11" s="24" t="s">
        <v>192</v>
      </c>
      <c r="U11" s="24" t="s">
        <v>70</v>
      </c>
      <c r="V11" s="24" t="s">
        <v>19</v>
      </c>
      <c r="W11" s="24" t="s">
        <v>48</v>
      </c>
      <c r="X11" s="24" t="s">
        <v>48</v>
      </c>
      <c r="Y11" s="24" t="s">
        <v>2</v>
      </c>
      <c r="Z11" s="24" t="s">
        <v>36</v>
      </c>
      <c r="AA11" s="28" t="s">
        <v>120</v>
      </c>
      <c r="AB11" s="28" t="s">
        <v>194</v>
      </c>
      <c r="AC11" s="28"/>
    </row>
    <row r="12" spans="1:96" ht="72" hidden="1" x14ac:dyDescent="0.2">
      <c r="A12" s="37">
        <f>IF(LEN(B12)&gt;0,ROWS(B$7:$B12),"")</f>
        <v>6</v>
      </c>
      <c r="B12" s="24" t="s">
        <v>84</v>
      </c>
      <c r="C12" s="24">
        <v>2023</v>
      </c>
      <c r="D12" s="35">
        <v>530602</v>
      </c>
      <c r="E12" s="35">
        <v>822110111</v>
      </c>
      <c r="F12" s="35" t="s">
        <v>42</v>
      </c>
      <c r="G12" s="24" t="s">
        <v>245</v>
      </c>
      <c r="H12" s="24" t="s">
        <v>19</v>
      </c>
      <c r="I12" s="24" t="s">
        <v>245</v>
      </c>
      <c r="J12" s="34">
        <v>1</v>
      </c>
      <c r="K12" s="33" t="s">
        <v>17</v>
      </c>
      <c r="L12" s="32">
        <v>5000</v>
      </c>
      <c r="M12" s="31">
        <v>0</v>
      </c>
      <c r="N12" s="30"/>
      <c r="O12" s="30"/>
      <c r="P12" s="29">
        <f>SUM(M12:O12)</f>
        <v>0</v>
      </c>
      <c r="Q12" s="24" t="s">
        <v>16</v>
      </c>
      <c r="R12" s="24" t="s">
        <v>15</v>
      </c>
      <c r="S12" s="24" t="s">
        <v>14</v>
      </c>
      <c r="T12" s="24" t="s">
        <v>244</v>
      </c>
      <c r="U12" s="24" t="s">
        <v>38</v>
      </c>
      <c r="V12" s="24" t="s">
        <v>19</v>
      </c>
      <c r="W12" s="24" t="s">
        <v>37</v>
      </c>
      <c r="X12" s="24" t="s">
        <v>37</v>
      </c>
      <c r="Y12" s="24" t="s">
        <v>2</v>
      </c>
      <c r="Z12" s="24" t="s">
        <v>1</v>
      </c>
      <c r="AA12" s="28"/>
      <c r="AB12" s="28"/>
      <c r="AC12" s="28"/>
    </row>
    <row r="13" spans="1:96" ht="48" x14ac:dyDescent="0.2">
      <c r="A13" s="37">
        <f>IF(LEN(B13)&gt;0,ROWS(B$7:$B13),"")</f>
        <v>7</v>
      </c>
      <c r="B13" s="24" t="s">
        <v>43</v>
      </c>
      <c r="C13" s="24">
        <v>2023</v>
      </c>
      <c r="D13" s="35">
        <v>730606</v>
      </c>
      <c r="E13" s="35">
        <v>832120011</v>
      </c>
      <c r="F13" s="35" t="s">
        <v>42</v>
      </c>
      <c r="G13" s="24" t="s">
        <v>243</v>
      </c>
      <c r="H13" s="24" t="s">
        <v>19</v>
      </c>
      <c r="I13" s="24" t="s">
        <v>243</v>
      </c>
      <c r="J13" s="34">
        <v>1</v>
      </c>
      <c r="K13" s="33" t="s">
        <v>17</v>
      </c>
      <c r="L13" s="32">
        <v>90844.51</v>
      </c>
      <c r="M13" s="31">
        <v>90844.51</v>
      </c>
      <c r="N13" s="30"/>
      <c r="O13" s="30"/>
      <c r="P13" s="29">
        <f>SUM(M13:O13)</f>
        <v>90844.51</v>
      </c>
      <c r="Q13" s="24" t="s">
        <v>122</v>
      </c>
      <c r="R13" s="24" t="s">
        <v>132</v>
      </c>
      <c r="S13" s="24" t="s">
        <v>131</v>
      </c>
      <c r="T13" s="24" t="s">
        <v>62</v>
      </c>
      <c r="U13" s="24" t="s">
        <v>38</v>
      </c>
      <c r="V13" s="24" t="s">
        <v>239</v>
      </c>
      <c r="W13" s="24" t="s">
        <v>242</v>
      </c>
      <c r="X13" s="24" t="s">
        <v>242</v>
      </c>
      <c r="Y13" s="24" t="s">
        <v>241</v>
      </c>
      <c r="Z13" s="24" t="s">
        <v>36</v>
      </c>
      <c r="AA13" s="28" t="s">
        <v>120</v>
      </c>
      <c r="AB13" s="28" t="s">
        <v>130</v>
      </c>
      <c r="AC13" s="28"/>
    </row>
    <row r="14" spans="1:96" ht="72" x14ac:dyDescent="0.2">
      <c r="A14" s="37">
        <f>IF(LEN(B14)&gt;0,ROWS(B$7:$B14),"")</f>
        <v>8</v>
      </c>
      <c r="B14" s="24" t="s">
        <v>52</v>
      </c>
      <c r="C14" s="24">
        <v>2023</v>
      </c>
      <c r="D14" s="35">
        <v>730607</v>
      </c>
      <c r="E14" s="35">
        <v>512900021</v>
      </c>
      <c r="F14" s="35" t="s">
        <v>20</v>
      </c>
      <c r="G14" s="24" t="s">
        <v>240</v>
      </c>
      <c r="H14" s="24" t="s">
        <v>19</v>
      </c>
      <c r="I14" s="24" t="s">
        <v>240</v>
      </c>
      <c r="J14" s="34">
        <v>1</v>
      </c>
      <c r="K14" s="33" t="s">
        <v>17</v>
      </c>
      <c r="L14" s="32">
        <v>6438.24</v>
      </c>
      <c r="M14" s="31">
        <v>6438.24</v>
      </c>
      <c r="N14" s="30"/>
      <c r="O14" s="30"/>
      <c r="P14" s="29">
        <f>SUM(M14:O14)</f>
        <v>6438.24</v>
      </c>
      <c r="Q14" s="24" t="s">
        <v>122</v>
      </c>
      <c r="R14" s="24" t="s">
        <v>132</v>
      </c>
      <c r="S14" s="24" t="s">
        <v>131</v>
      </c>
      <c r="T14" s="24" t="s">
        <v>192</v>
      </c>
      <c r="U14" s="24" t="s">
        <v>38</v>
      </c>
      <c r="V14" s="24" t="s">
        <v>239</v>
      </c>
      <c r="W14" s="24" t="s">
        <v>136</v>
      </c>
      <c r="X14" s="24" t="s">
        <v>136</v>
      </c>
      <c r="Y14" s="24" t="s">
        <v>135</v>
      </c>
      <c r="Z14" s="24" t="s">
        <v>36</v>
      </c>
      <c r="AA14" s="28" t="s">
        <v>120</v>
      </c>
      <c r="AB14" s="28" t="s">
        <v>238</v>
      </c>
      <c r="AC14" s="28"/>
    </row>
    <row r="15" spans="1:96" ht="36" hidden="1" x14ac:dyDescent="0.2">
      <c r="A15" s="37">
        <f>IF(LEN(B15)&gt;0,ROWS(B$7:$B15),"")</f>
        <v>9</v>
      </c>
      <c r="B15" s="24" t="s">
        <v>67</v>
      </c>
      <c r="C15" s="24">
        <v>2023</v>
      </c>
      <c r="D15" s="35">
        <v>730207</v>
      </c>
      <c r="E15" s="35">
        <v>836100011</v>
      </c>
      <c r="F15" s="35" t="s">
        <v>20</v>
      </c>
      <c r="G15" s="24" t="s">
        <v>237</v>
      </c>
      <c r="H15" s="24" t="s">
        <v>19</v>
      </c>
      <c r="I15" s="24" t="s">
        <v>237</v>
      </c>
      <c r="J15" s="34">
        <v>1</v>
      </c>
      <c r="K15" s="33" t="s">
        <v>17</v>
      </c>
      <c r="L15" s="32">
        <v>18730</v>
      </c>
      <c r="M15" s="31"/>
      <c r="N15" s="30"/>
      <c r="O15" s="30"/>
      <c r="P15" s="29">
        <f>SUM(M15:O15)</f>
        <v>0</v>
      </c>
      <c r="Q15" s="24" t="s">
        <v>16</v>
      </c>
      <c r="R15" s="24" t="s">
        <v>15</v>
      </c>
      <c r="S15" s="24" t="s">
        <v>14</v>
      </c>
      <c r="T15" s="24"/>
      <c r="U15" s="24" t="s">
        <v>5</v>
      </c>
      <c r="V15" s="24" t="s">
        <v>19</v>
      </c>
      <c r="W15" s="24" t="s">
        <v>236</v>
      </c>
      <c r="X15" s="24" t="s">
        <v>236</v>
      </c>
      <c r="Y15" s="24" t="s">
        <v>135</v>
      </c>
      <c r="Z15" s="24" t="s">
        <v>36</v>
      </c>
      <c r="AA15" s="28"/>
      <c r="AB15" s="28"/>
      <c r="AC15" s="28"/>
    </row>
    <row r="16" spans="1:96" ht="36" hidden="1" x14ac:dyDescent="0.2">
      <c r="A16" s="37">
        <f>IF(LEN(B16)&gt;0,ROWS(B$7:$B16),"")</f>
        <v>10</v>
      </c>
      <c r="B16" s="24" t="s">
        <v>67</v>
      </c>
      <c r="C16" s="24">
        <v>2023</v>
      </c>
      <c r="D16" s="35">
        <v>730204</v>
      </c>
      <c r="E16" s="35">
        <v>891211012</v>
      </c>
      <c r="F16" s="35" t="s">
        <v>20</v>
      </c>
      <c r="G16" s="24" t="s">
        <v>235</v>
      </c>
      <c r="H16" s="24" t="s">
        <v>19</v>
      </c>
      <c r="I16" s="24" t="s">
        <v>235</v>
      </c>
      <c r="J16" s="34">
        <v>1</v>
      </c>
      <c r="K16" s="33" t="s">
        <v>17</v>
      </c>
      <c r="L16" s="32">
        <v>6300</v>
      </c>
      <c r="M16" s="31"/>
      <c r="N16" s="30"/>
      <c r="O16" s="30"/>
      <c r="P16" s="29">
        <f>SUM(M16:O16)</f>
        <v>0</v>
      </c>
      <c r="Q16" s="24" t="s">
        <v>16</v>
      </c>
      <c r="R16" s="24" t="s">
        <v>15</v>
      </c>
      <c r="S16" s="24" t="s">
        <v>14</v>
      </c>
      <c r="T16" s="24"/>
      <c r="U16" s="24" t="s">
        <v>5</v>
      </c>
      <c r="V16" s="24" t="s">
        <v>19</v>
      </c>
      <c r="W16" s="24" t="s">
        <v>3</v>
      </c>
      <c r="X16" s="24" t="s">
        <v>3</v>
      </c>
      <c r="Y16" s="24" t="s">
        <v>2</v>
      </c>
      <c r="Z16" s="24" t="s">
        <v>36</v>
      </c>
      <c r="AA16" s="28"/>
      <c r="AB16" s="28"/>
      <c r="AC16" s="28"/>
    </row>
    <row r="17" spans="1:30" hidden="1" x14ac:dyDescent="0.2">
      <c r="A17" s="37">
        <f>IF(LEN(B17)&gt;0,ROWS(B$7:$B17),"")</f>
        <v>11</v>
      </c>
      <c r="B17" s="24" t="s">
        <v>47</v>
      </c>
      <c r="C17" s="24">
        <v>2023</v>
      </c>
      <c r="D17" s="35">
        <v>530702</v>
      </c>
      <c r="E17" s="35">
        <v>512900021</v>
      </c>
      <c r="F17" s="35" t="s">
        <v>20</v>
      </c>
      <c r="G17" s="24" t="s">
        <v>234</v>
      </c>
      <c r="H17" s="24" t="s">
        <v>11</v>
      </c>
      <c r="I17" s="24" t="s">
        <v>234</v>
      </c>
      <c r="J17" s="34">
        <v>1</v>
      </c>
      <c r="K17" s="33" t="s">
        <v>17</v>
      </c>
      <c r="L17" s="32">
        <v>14636.45</v>
      </c>
      <c r="M17" s="31">
        <v>14636.45</v>
      </c>
      <c r="N17" s="30"/>
      <c r="O17" s="30"/>
      <c r="P17" s="29">
        <f>SUM(M17:O17)</f>
        <v>14636.45</v>
      </c>
      <c r="Q17" s="24" t="s">
        <v>9</v>
      </c>
      <c r="R17" s="24" t="s">
        <v>59</v>
      </c>
      <c r="S17" s="24" t="s">
        <v>58</v>
      </c>
      <c r="T17" s="24" t="s">
        <v>45</v>
      </c>
      <c r="U17" s="24" t="s">
        <v>38</v>
      </c>
      <c r="V17" s="24" t="s">
        <v>19</v>
      </c>
      <c r="W17" s="24" t="s">
        <v>136</v>
      </c>
      <c r="X17" s="24" t="s">
        <v>136</v>
      </c>
      <c r="Y17" s="24" t="s">
        <v>135</v>
      </c>
      <c r="Z17" s="24" t="s">
        <v>1</v>
      </c>
      <c r="AA17" s="28"/>
      <c r="AB17" s="28"/>
      <c r="AC17" s="28"/>
    </row>
    <row r="18" spans="1:30" ht="176.1" customHeight="1" x14ac:dyDescent="0.2">
      <c r="A18" s="37">
        <f>IF(LEN(B18)&gt;0,ROWS(B$7:$B18),"")</f>
        <v>12</v>
      </c>
      <c r="B18" s="24" t="s">
        <v>47</v>
      </c>
      <c r="C18" s="24">
        <v>2023</v>
      </c>
      <c r="D18" s="35">
        <v>530704</v>
      </c>
      <c r="E18" s="35">
        <v>871300011</v>
      </c>
      <c r="F18" s="35" t="s">
        <v>20</v>
      </c>
      <c r="G18" s="24" t="s">
        <v>233</v>
      </c>
      <c r="H18" s="24" t="s">
        <v>19</v>
      </c>
      <c r="I18" s="24" t="s">
        <v>233</v>
      </c>
      <c r="J18" s="34">
        <v>1</v>
      </c>
      <c r="K18" s="33" t="s">
        <v>17</v>
      </c>
      <c r="L18" s="32">
        <v>4215.5</v>
      </c>
      <c r="M18" s="31">
        <v>4215.5</v>
      </c>
      <c r="N18" s="30"/>
      <c r="O18" s="30"/>
      <c r="P18" s="29">
        <f>SUM(M18:O18)</f>
        <v>4215.5</v>
      </c>
      <c r="Q18" s="24" t="s">
        <v>122</v>
      </c>
      <c r="R18" s="24" t="s">
        <v>132</v>
      </c>
      <c r="S18" s="24" t="s">
        <v>131</v>
      </c>
      <c r="T18" s="24" t="s">
        <v>45</v>
      </c>
      <c r="U18" s="24" t="s">
        <v>5</v>
      </c>
      <c r="V18" s="24" t="s">
        <v>19</v>
      </c>
      <c r="W18" s="24" t="s">
        <v>3</v>
      </c>
      <c r="X18" s="24" t="s">
        <v>3</v>
      </c>
      <c r="Y18" s="24" t="s">
        <v>2</v>
      </c>
      <c r="Z18" s="24" t="s">
        <v>1</v>
      </c>
      <c r="AA18" s="28" t="s">
        <v>120</v>
      </c>
      <c r="AB18" s="38" t="s">
        <v>232</v>
      </c>
      <c r="AC18" s="28" t="s">
        <v>231</v>
      </c>
      <c r="AD18" s="2"/>
    </row>
    <row r="19" spans="1:30" ht="48" x14ac:dyDescent="0.2">
      <c r="A19" s="37" t="s">
        <v>230</v>
      </c>
      <c r="B19" s="24" t="s">
        <v>47</v>
      </c>
      <c r="C19" s="24">
        <v>2023</v>
      </c>
      <c r="D19" s="35">
        <v>840107</v>
      </c>
      <c r="E19" s="35">
        <v>512900031</v>
      </c>
      <c r="F19" s="35" t="s">
        <v>12</v>
      </c>
      <c r="G19" s="24" t="s">
        <v>229</v>
      </c>
      <c r="H19" s="24" t="s">
        <v>19</v>
      </c>
      <c r="I19" s="24" t="s">
        <v>229</v>
      </c>
      <c r="J19" s="34">
        <v>1</v>
      </c>
      <c r="K19" s="33" t="s">
        <v>17</v>
      </c>
      <c r="L19" s="32">
        <v>11589.68</v>
      </c>
      <c r="M19" s="31">
        <v>11589.68</v>
      </c>
      <c r="N19" s="30"/>
      <c r="O19" s="30"/>
      <c r="P19" s="29">
        <f>SUM(M19:O19)</f>
        <v>11589.68</v>
      </c>
      <c r="Q19" s="24" t="s">
        <v>122</v>
      </c>
      <c r="R19" s="24" t="s">
        <v>132</v>
      </c>
      <c r="S19" s="24" t="s">
        <v>131</v>
      </c>
      <c r="T19" s="24" t="s">
        <v>45</v>
      </c>
      <c r="U19" s="24" t="s">
        <v>5</v>
      </c>
      <c r="V19" s="24" t="s">
        <v>19</v>
      </c>
      <c r="W19" s="24" t="s">
        <v>110</v>
      </c>
      <c r="X19" s="24" t="s">
        <v>110</v>
      </c>
      <c r="Y19" s="24" t="s">
        <v>2</v>
      </c>
      <c r="Z19" s="24" t="s">
        <v>1</v>
      </c>
      <c r="AA19" s="28" t="s">
        <v>120</v>
      </c>
      <c r="AB19" s="28" t="s">
        <v>228</v>
      </c>
      <c r="AC19" s="28"/>
    </row>
    <row r="20" spans="1:30" ht="24" hidden="1" x14ac:dyDescent="0.2">
      <c r="A20" s="37">
        <f>IF(LEN(B20)&gt;0,ROWS(B$7:$B20),"")</f>
        <v>14</v>
      </c>
      <c r="B20" s="24" t="s">
        <v>227</v>
      </c>
      <c r="C20" s="24">
        <v>2023</v>
      </c>
      <c r="D20" s="35">
        <v>530702</v>
      </c>
      <c r="E20" s="35">
        <v>843000011</v>
      </c>
      <c r="F20" s="35" t="s">
        <v>20</v>
      </c>
      <c r="G20" s="24" t="s">
        <v>226</v>
      </c>
      <c r="H20" s="24" t="s">
        <v>11</v>
      </c>
      <c r="I20" s="24" t="s">
        <v>226</v>
      </c>
      <c r="J20" s="34">
        <v>1</v>
      </c>
      <c r="K20" s="33" t="s">
        <v>17</v>
      </c>
      <c r="L20" s="32">
        <v>550</v>
      </c>
      <c r="M20" s="31">
        <v>550</v>
      </c>
      <c r="N20" s="30"/>
      <c r="O20" s="30"/>
      <c r="P20" s="29">
        <f>SUM(M20:O20)</f>
        <v>550</v>
      </c>
      <c r="Q20" s="24" t="s">
        <v>9</v>
      </c>
      <c r="R20" s="24" t="s">
        <v>24</v>
      </c>
      <c r="S20" s="24" t="s">
        <v>23</v>
      </c>
      <c r="T20" s="24" t="s">
        <v>27</v>
      </c>
      <c r="U20" s="24" t="s">
        <v>5</v>
      </c>
      <c r="V20" s="24" t="s">
        <v>19</v>
      </c>
      <c r="W20" s="24" t="s">
        <v>3</v>
      </c>
      <c r="X20" s="24" t="s">
        <v>3</v>
      </c>
      <c r="Y20" s="24" t="s">
        <v>2</v>
      </c>
      <c r="Z20" s="24" t="s">
        <v>1</v>
      </c>
      <c r="AA20" s="28"/>
      <c r="AB20" s="28"/>
      <c r="AC20" s="28"/>
    </row>
    <row r="21" spans="1:30" ht="36" hidden="1" x14ac:dyDescent="0.2">
      <c r="A21" s="37">
        <f>IF(LEN(B21)&gt;0,ROWS(B$7:$B21),"")</f>
        <v>15</v>
      </c>
      <c r="B21" s="24" t="s">
        <v>13</v>
      </c>
      <c r="C21" s="24">
        <v>2023</v>
      </c>
      <c r="D21" s="35">
        <v>770201</v>
      </c>
      <c r="E21" s="35">
        <v>713340318</v>
      </c>
      <c r="F21" s="35" t="s">
        <v>20</v>
      </c>
      <c r="G21" s="24" t="s">
        <v>225</v>
      </c>
      <c r="H21" s="24" t="s">
        <v>11</v>
      </c>
      <c r="I21" s="24" t="s">
        <v>225</v>
      </c>
      <c r="J21" s="34">
        <v>1</v>
      </c>
      <c r="K21" s="33" t="s">
        <v>17</v>
      </c>
      <c r="L21" s="32">
        <v>37172.980000000003</v>
      </c>
      <c r="M21" s="31">
        <v>37172.980000000003</v>
      </c>
      <c r="N21" s="30"/>
      <c r="O21" s="30"/>
      <c r="P21" s="29">
        <f>SUM(M21:O21)</f>
        <v>37172.980000000003</v>
      </c>
      <c r="Q21" s="24" t="s">
        <v>9</v>
      </c>
      <c r="R21" s="24" t="s">
        <v>24</v>
      </c>
      <c r="S21" s="24" t="s">
        <v>23</v>
      </c>
      <c r="T21" s="24" t="s">
        <v>6</v>
      </c>
      <c r="U21" s="24" t="s">
        <v>70</v>
      </c>
      <c r="V21" s="24" t="s">
        <v>19</v>
      </c>
      <c r="W21" s="24" t="s">
        <v>224</v>
      </c>
      <c r="X21" s="24" t="s">
        <v>224</v>
      </c>
      <c r="Y21" s="24" t="s">
        <v>2</v>
      </c>
      <c r="Z21" s="24" t="s">
        <v>36</v>
      </c>
      <c r="AA21" s="28"/>
      <c r="AB21" s="28"/>
      <c r="AC21" s="28"/>
    </row>
    <row r="22" spans="1:30" ht="36" hidden="1" x14ac:dyDescent="0.2">
      <c r="A22" s="37">
        <f>IF(LEN(B22)&gt;0,ROWS(B$7:$B22),"")</f>
        <v>16</v>
      </c>
      <c r="B22" s="24" t="s">
        <v>13</v>
      </c>
      <c r="C22" s="24">
        <v>2023</v>
      </c>
      <c r="D22" s="35">
        <v>770201</v>
      </c>
      <c r="E22" s="35">
        <v>713340318</v>
      </c>
      <c r="F22" s="35" t="s">
        <v>20</v>
      </c>
      <c r="G22" s="24" t="s">
        <v>225</v>
      </c>
      <c r="H22" s="24" t="s">
        <v>11</v>
      </c>
      <c r="I22" s="24" t="s">
        <v>225</v>
      </c>
      <c r="J22" s="34">
        <v>1</v>
      </c>
      <c r="K22" s="33" t="s">
        <v>17</v>
      </c>
      <c r="L22" s="32">
        <v>17968.689999999999</v>
      </c>
      <c r="M22" s="31">
        <v>17968.689999999999</v>
      </c>
      <c r="N22" s="30"/>
      <c r="O22" s="30"/>
      <c r="P22" s="29">
        <f>SUM(M22:O22)</f>
        <v>17968.689999999999</v>
      </c>
      <c r="Q22" s="24" t="s">
        <v>9</v>
      </c>
      <c r="R22" s="24" t="s">
        <v>24</v>
      </c>
      <c r="S22" s="24" t="s">
        <v>23</v>
      </c>
      <c r="T22" s="24" t="s">
        <v>6</v>
      </c>
      <c r="U22" s="24" t="s">
        <v>70</v>
      </c>
      <c r="V22" s="24" t="s">
        <v>19</v>
      </c>
      <c r="W22" s="24" t="s">
        <v>224</v>
      </c>
      <c r="X22" s="24" t="s">
        <v>224</v>
      </c>
      <c r="Y22" s="24" t="s">
        <v>2</v>
      </c>
      <c r="Z22" s="24" t="s">
        <v>36</v>
      </c>
      <c r="AA22" s="28"/>
      <c r="AB22" s="28"/>
      <c r="AC22" s="28"/>
    </row>
    <row r="23" spans="1:30" ht="36" hidden="1" x14ac:dyDescent="0.2">
      <c r="A23" s="37">
        <f>IF(LEN(B23)&gt;0,ROWS(B$7:$B23),"")</f>
        <v>17</v>
      </c>
      <c r="B23" s="24" t="s">
        <v>13</v>
      </c>
      <c r="C23" s="24">
        <v>2023</v>
      </c>
      <c r="D23" s="35">
        <v>570201</v>
      </c>
      <c r="E23" s="35">
        <v>713340318</v>
      </c>
      <c r="F23" s="35" t="s">
        <v>20</v>
      </c>
      <c r="G23" s="24" t="s">
        <v>225</v>
      </c>
      <c r="H23" s="24" t="s">
        <v>11</v>
      </c>
      <c r="I23" s="24" t="s">
        <v>225</v>
      </c>
      <c r="J23" s="34">
        <v>1</v>
      </c>
      <c r="K23" s="33" t="s">
        <v>17</v>
      </c>
      <c r="L23" s="32">
        <v>11642.98</v>
      </c>
      <c r="M23" s="31">
        <v>11642.98</v>
      </c>
      <c r="N23" s="30"/>
      <c r="O23" s="30"/>
      <c r="P23" s="29">
        <f>SUM(M23:O23)</f>
        <v>11642.98</v>
      </c>
      <c r="Q23" s="24" t="s">
        <v>9</v>
      </c>
      <c r="R23" s="24" t="s">
        <v>24</v>
      </c>
      <c r="S23" s="24" t="s">
        <v>23</v>
      </c>
      <c r="T23" s="24" t="s">
        <v>6</v>
      </c>
      <c r="U23" s="24" t="s">
        <v>70</v>
      </c>
      <c r="V23" s="24" t="s">
        <v>19</v>
      </c>
      <c r="W23" s="24" t="s">
        <v>224</v>
      </c>
      <c r="X23" s="24" t="s">
        <v>224</v>
      </c>
      <c r="Y23" s="24" t="s">
        <v>2</v>
      </c>
      <c r="Z23" s="24" t="s">
        <v>1</v>
      </c>
      <c r="AA23" s="28"/>
      <c r="AB23" s="28"/>
      <c r="AC23" s="28"/>
    </row>
    <row r="24" spans="1:30" ht="24" hidden="1" x14ac:dyDescent="0.2">
      <c r="A24" s="37">
        <f>IF(LEN(B24)&gt;0,ROWS(B$7:$B24),"")</f>
        <v>18</v>
      </c>
      <c r="B24" s="24" t="s">
        <v>13</v>
      </c>
      <c r="C24" s="24">
        <v>2023</v>
      </c>
      <c r="D24" s="35">
        <v>530255</v>
      </c>
      <c r="E24" s="35">
        <v>612910013</v>
      </c>
      <c r="F24" s="35" t="s">
        <v>20</v>
      </c>
      <c r="G24" s="24" t="s">
        <v>223</v>
      </c>
      <c r="H24" s="24" t="s">
        <v>11</v>
      </c>
      <c r="I24" s="24" t="s">
        <v>223</v>
      </c>
      <c r="J24" s="34">
        <v>1</v>
      </c>
      <c r="K24" s="33" t="s">
        <v>17</v>
      </c>
      <c r="L24" s="32">
        <v>3427.2</v>
      </c>
      <c r="M24" s="31">
        <v>3427.2</v>
      </c>
      <c r="N24" s="30"/>
      <c r="O24" s="30"/>
      <c r="P24" s="29">
        <f>SUM(M24:O24)</f>
        <v>3427.2</v>
      </c>
      <c r="Q24" s="24" t="s">
        <v>9</v>
      </c>
      <c r="R24" s="24" t="s">
        <v>24</v>
      </c>
      <c r="S24" s="24" t="s">
        <v>23</v>
      </c>
      <c r="T24" s="24" t="s">
        <v>6</v>
      </c>
      <c r="U24" s="24" t="s">
        <v>5</v>
      </c>
      <c r="V24" s="24" t="s">
        <v>19</v>
      </c>
      <c r="W24" s="24" t="s">
        <v>3</v>
      </c>
      <c r="X24" s="24" t="s">
        <v>3</v>
      </c>
      <c r="Y24" s="24" t="s">
        <v>2</v>
      </c>
      <c r="Z24" s="24" t="s">
        <v>1</v>
      </c>
      <c r="AA24" s="28"/>
      <c r="AB24" s="28"/>
      <c r="AC24" s="28"/>
    </row>
    <row r="25" spans="1:30" ht="24" hidden="1" x14ac:dyDescent="0.2">
      <c r="A25" s="37">
        <f>IF(LEN(B25)&gt;0,ROWS(B$7:$B25),"")</f>
        <v>19</v>
      </c>
      <c r="B25" s="24" t="s">
        <v>13</v>
      </c>
      <c r="C25" s="24">
        <v>2023</v>
      </c>
      <c r="D25" s="35">
        <v>730404</v>
      </c>
      <c r="E25" s="35">
        <v>871200012</v>
      </c>
      <c r="F25" s="35" t="s">
        <v>20</v>
      </c>
      <c r="G25" s="24" t="s">
        <v>222</v>
      </c>
      <c r="H25" s="24" t="s">
        <v>19</v>
      </c>
      <c r="I25" s="24" t="s">
        <v>222</v>
      </c>
      <c r="J25" s="34">
        <v>1</v>
      </c>
      <c r="K25" s="33" t="s">
        <v>17</v>
      </c>
      <c r="L25" s="32">
        <v>2000</v>
      </c>
      <c r="M25" s="31" t="s">
        <v>208</v>
      </c>
      <c r="N25" s="30"/>
      <c r="O25" s="30"/>
      <c r="P25" s="29">
        <f>SUM(M25:O25)</f>
        <v>0</v>
      </c>
      <c r="Q25" s="24" t="s">
        <v>16</v>
      </c>
      <c r="R25" s="24"/>
      <c r="S25" s="24"/>
      <c r="T25" s="24"/>
      <c r="U25" s="24" t="s">
        <v>5</v>
      </c>
      <c r="V25" s="24" t="s">
        <v>19</v>
      </c>
      <c r="W25" s="24" t="s">
        <v>3</v>
      </c>
      <c r="X25" s="24" t="s">
        <v>3</v>
      </c>
      <c r="Y25" s="24" t="s">
        <v>2</v>
      </c>
      <c r="Z25" s="24" t="s">
        <v>36</v>
      </c>
      <c r="AA25" s="28"/>
      <c r="AB25" s="28"/>
      <c r="AC25" s="28"/>
    </row>
    <row r="26" spans="1:30" ht="36" hidden="1" x14ac:dyDescent="0.2">
      <c r="A26" s="37">
        <f>IF(LEN(B26)&gt;0,ROWS(B$7:$B26),"")</f>
        <v>20</v>
      </c>
      <c r="B26" s="24" t="s">
        <v>13</v>
      </c>
      <c r="C26" s="24">
        <v>2023</v>
      </c>
      <c r="D26" s="35">
        <v>530802</v>
      </c>
      <c r="E26" s="35">
        <v>881220014</v>
      </c>
      <c r="F26" s="35" t="s">
        <v>12</v>
      </c>
      <c r="G26" s="24" t="s">
        <v>217</v>
      </c>
      <c r="H26" s="24" t="s">
        <v>11</v>
      </c>
      <c r="I26" s="24" t="s">
        <v>221</v>
      </c>
      <c r="J26" s="34">
        <v>1</v>
      </c>
      <c r="K26" s="33" t="s">
        <v>17</v>
      </c>
      <c r="L26" s="32">
        <v>284.12446613788899</v>
      </c>
      <c r="M26" s="31">
        <v>284.12446613788899</v>
      </c>
      <c r="N26" s="30"/>
      <c r="O26" s="30"/>
      <c r="P26" s="29">
        <f>SUM(M26:O26)</f>
        <v>284.12446613788899</v>
      </c>
      <c r="Q26" s="24" t="s">
        <v>9</v>
      </c>
      <c r="R26" s="24" t="s">
        <v>24</v>
      </c>
      <c r="S26" s="24" t="s">
        <v>32</v>
      </c>
      <c r="T26" s="24" t="s">
        <v>6</v>
      </c>
      <c r="U26" s="24" t="s">
        <v>5</v>
      </c>
      <c r="V26" s="24" t="s">
        <v>11</v>
      </c>
      <c r="W26" s="24" t="s">
        <v>21</v>
      </c>
      <c r="X26" s="24" t="s">
        <v>21</v>
      </c>
      <c r="Y26" s="24" t="s">
        <v>2</v>
      </c>
      <c r="Z26" s="24" t="s">
        <v>1</v>
      </c>
      <c r="AA26" s="28"/>
      <c r="AB26" s="28"/>
      <c r="AC26" s="28"/>
    </row>
    <row r="27" spans="1:30" ht="36" hidden="1" x14ac:dyDescent="0.2">
      <c r="A27" s="37">
        <f>IF(LEN(B27)&gt;0,ROWS(B$7:$B27),"")</f>
        <v>21</v>
      </c>
      <c r="B27" s="24" t="s">
        <v>13</v>
      </c>
      <c r="C27" s="24">
        <v>2023</v>
      </c>
      <c r="D27" s="35">
        <v>530802</v>
      </c>
      <c r="E27" s="35">
        <v>881220014</v>
      </c>
      <c r="F27" s="35" t="s">
        <v>12</v>
      </c>
      <c r="G27" s="24" t="s">
        <v>217</v>
      </c>
      <c r="H27" s="24" t="s">
        <v>11</v>
      </c>
      <c r="I27" s="24" t="s">
        <v>220</v>
      </c>
      <c r="J27" s="34">
        <v>1</v>
      </c>
      <c r="K27" s="33" t="s">
        <v>17</v>
      </c>
      <c r="L27" s="32">
        <v>43.197071384990849</v>
      </c>
      <c r="M27" s="31">
        <v>43.197071384990849</v>
      </c>
      <c r="N27" s="30"/>
      <c r="O27" s="30"/>
      <c r="P27" s="29">
        <f>SUM(M27:O27)</f>
        <v>43.197071384990849</v>
      </c>
      <c r="Q27" s="24" t="s">
        <v>9</v>
      </c>
      <c r="R27" s="24" t="s">
        <v>24</v>
      </c>
      <c r="S27" s="24" t="s">
        <v>32</v>
      </c>
      <c r="T27" s="24" t="s">
        <v>6</v>
      </c>
      <c r="U27" s="24" t="s">
        <v>5</v>
      </c>
      <c r="V27" s="24" t="s">
        <v>11</v>
      </c>
      <c r="W27" s="24" t="s">
        <v>21</v>
      </c>
      <c r="X27" s="24" t="s">
        <v>21</v>
      </c>
      <c r="Y27" s="24" t="s">
        <v>2</v>
      </c>
      <c r="Z27" s="24" t="s">
        <v>1</v>
      </c>
      <c r="AA27" s="28"/>
      <c r="AB27" s="28"/>
      <c r="AC27" s="28"/>
    </row>
    <row r="28" spans="1:30" ht="36" hidden="1" x14ac:dyDescent="0.2">
      <c r="A28" s="37">
        <f>IF(LEN(B28)&gt;0,ROWS(B$7:$B28),"")</f>
        <v>22</v>
      </c>
      <c r="B28" s="24" t="s">
        <v>13</v>
      </c>
      <c r="C28" s="24">
        <v>2023</v>
      </c>
      <c r="D28" s="35">
        <v>530802</v>
      </c>
      <c r="E28" s="35">
        <v>881220014</v>
      </c>
      <c r="F28" s="35" t="s">
        <v>12</v>
      </c>
      <c r="G28" s="24" t="s">
        <v>217</v>
      </c>
      <c r="H28" s="24" t="s">
        <v>11</v>
      </c>
      <c r="I28" s="24" t="s">
        <v>219</v>
      </c>
      <c r="J28" s="34">
        <v>1</v>
      </c>
      <c r="K28" s="33" t="s">
        <v>17</v>
      </c>
      <c r="L28" s="32">
        <v>166.73581452104941</v>
      </c>
      <c r="M28" s="31">
        <v>166.73581452104941</v>
      </c>
      <c r="N28" s="30"/>
      <c r="O28" s="30"/>
      <c r="P28" s="29">
        <f>SUM(M28:O28)</f>
        <v>166.73581452104941</v>
      </c>
      <c r="Q28" s="24" t="s">
        <v>9</v>
      </c>
      <c r="R28" s="24" t="s">
        <v>24</v>
      </c>
      <c r="S28" s="24" t="s">
        <v>32</v>
      </c>
      <c r="T28" s="24" t="s">
        <v>6</v>
      </c>
      <c r="U28" s="24" t="s">
        <v>5</v>
      </c>
      <c r="V28" s="24" t="s">
        <v>11</v>
      </c>
      <c r="W28" s="24" t="s">
        <v>21</v>
      </c>
      <c r="X28" s="24" t="s">
        <v>21</v>
      </c>
      <c r="Y28" s="24" t="s">
        <v>2</v>
      </c>
      <c r="Z28" s="24" t="s">
        <v>1</v>
      </c>
      <c r="AA28" s="28"/>
      <c r="AB28" s="28"/>
      <c r="AC28" s="28"/>
    </row>
    <row r="29" spans="1:30" ht="36" hidden="1" x14ac:dyDescent="0.2">
      <c r="A29" s="37">
        <f>IF(LEN(B29)&gt;0,ROWS(B$7:$B29),"")</f>
        <v>23</v>
      </c>
      <c r="B29" s="24" t="s">
        <v>13</v>
      </c>
      <c r="C29" s="24">
        <v>2023</v>
      </c>
      <c r="D29" s="35">
        <v>530802</v>
      </c>
      <c r="E29" s="35">
        <v>881220014</v>
      </c>
      <c r="F29" s="35" t="s">
        <v>12</v>
      </c>
      <c r="G29" s="24" t="s">
        <v>217</v>
      </c>
      <c r="H29" s="24" t="s">
        <v>11</v>
      </c>
      <c r="I29" s="24" t="s">
        <v>218</v>
      </c>
      <c r="J29" s="34">
        <v>1</v>
      </c>
      <c r="K29" s="33" t="s">
        <v>17</v>
      </c>
      <c r="L29" s="32">
        <v>146.33312995729102</v>
      </c>
      <c r="M29" s="31">
        <v>146.33312995729102</v>
      </c>
      <c r="N29" s="30"/>
      <c r="O29" s="30"/>
      <c r="P29" s="29">
        <f>SUM(M29:O29)</f>
        <v>146.33312995729102</v>
      </c>
      <c r="Q29" s="24" t="s">
        <v>9</v>
      </c>
      <c r="R29" s="24" t="s">
        <v>24</v>
      </c>
      <c r="S29" s="24" t="s">
        <v>32</v>
      </c>
      <c r="T29" s="24" t="s">
        <v>6</v>
      </c>
      <c r="U29" s="24" t="s">
        <v>5</v>
      </c>
      <c r="V29" s="24" t="s">
        <v>11</v>
      </c>
      <c r="W29" s="24" t="s">
        <v>21</v>
      </c>
      <c r="X29" s="24" t="s">
        <v>21</v>
      </c>
      <c r="Y29" s="24" t="s">
        <v>2</v>
      </c>
      <c r="Z29" s="24" t="s">
        <v>1</v>
      </c>
      <c r="AA29" s="28"/>
      <c r="AB29" s="28"/>
      <c r="AC29" s="28"/>
    </row>
    <row r="30" spans="1:30" ht="36" hidden="1" x14ac:dyDescent="0.2">
      <c r="A30" s="37">
        <f>IF(LEN(B30)&gt;0,ROWS(B$7:$B30),"")</f>
        <v>24</v>
      </c>
      <c r="B30" s="24" t="s">
        <v>13</v>
      </c>
      <c r="C30" s="24">
        <v>2023</v>
      </c>
      <c r="D30" s="35">
        <v>530802</v>
      </c>
      <c r="E30" s="35">
        <v>881220014</v>
      </c>
      <c r="F30" s="35" t="s">
        <v>12</v>
      </c>
      <c r="G30" s="24" t="s">
        <v>217</v>
      </c>
      <c r="H30" s="24" t="s">
        <v>11</v>
      </c>
      <c r="I30" s="24" t="s">
        <v>216</v>
      </c>
      <c r="J30" s="34">
        <v>1</v>
      </c>
      <c r="K30" s="33" t="s">
        <v>17</v>
      </c>
      <c r="L30" s="32">
        <v>159.60951799877975</v>
      </c>
      <c r="M30" s="31">
        <v>159.60951799877975</v>
      </c>
      <c r="N30" s="30"/>
      <c r="O30" s="30"/>
      <c r="P30" s="29">
        <f>SUM(M30:O30)</f>
        <v>159.60951799877975</v>
      </c>
      <c r="Q30" s="24" t="s">
        <v>9</v>
      </c>
      <c r="R30" s="24" t="s">
        <v>24</v>
      </c>
      <c r="S30" s="24" t="s">
        <v>32</v>
      </c>
      <c r="T30" s="24" t="s">
        <v>6</v>
      </c>
      <c r="U30" s="24" t="s">
        <v>5</v>
      </c>
      <c r="V30" s="24" t="s">
        <v>11</v>
      </c>
      <c r="W30" s="24" t="s">
        <v>21</v>
      </c>
      <c r="X30" s="24" t="s">
        <v>21</v>
      </c>
      <c r="Y30" s="24" t="s">
        <v>2</v>
      </c>
      <c r="Z30" s="24" t="s">
        <v>1</v>
      </c>
      <c r="AA30" s="28"/>
      <c r="AB30" s="28"/>
      <c r="AC30" s="28"/>
    </row>
    <row r="31" spans="1:30" ht="24" hidden="1" x14ac:dyDescent="0.2">
      <c r="A31" s="37">
        <f>IF(LEN(B31)&gt;0,ROWS(B$7:$B31),"")</f>
        <v>25</v>
      </c>
      <c r="B31" s="24" t="s">
        <v>13</v>
      </c>
      <c r="C31" s="24">
        <v>2023</v>
      </c>
      <c r="D31" s="35">
        <v>530105</v>
      </c>
      <c r="E31" s="35">
        <v>842900017</v>
      </c>
      <c r="F31" s="35" t="s">
        <v>20</v>
      </c>
      <c r="G31" s="24" t="s">
        <v>215</v>
      </c>
      <c r="H31" s="24" t="s">
        <v>11</v>
      </c>
      <c r="I31" s="24" t="s">
        <v>215</v>
      </c>
      <c r="J31" s="34">
        <v>1</v>
      </c>
      <c r="K31" s="33" t="s">
        <v>17</v>
      </c>
      <c r="L31" s="32">
        <v>6300</v>
      </c>
      <c r="M31" s="31">
        <v>6300</v>
      </c>
      <c r="N31" s="30"/>
      <c r="O31" s="30"/>
      <c r="P31" s="29">
        <f>SUM(M31:O31)</f>
        <v>6300</v>
      </c>
      <c r="Q31" s="24" t="s">
        <v>9</v>
      </c>
      <c r="R31" s="24" t="s">
        <v>24</v>
      </c>
      <c r="S31" s="24" t="s">
        <v>23</v>
      </c>
      <c r="T31" s="24" t="s">
        <v>45</v>
      </c>
      <c r="U31" s="24" t="s">
        <v>5</v>
      </c>
      <c r="V31" s="24" t="s">
        <v>19</v>
      </c>
      <c r="W31" s="24" t="s">
        <v>3</v>
      </c>
      <c r="X31" s="24" t="s">
        <v>3</v>
      </c>
      <c r="Y31" s="24" t="s">
        <v>2</v>
      </c>
      <c r="Z31" s="24" t="s">
        <v>1</v>
      </c>
      <c r="AA31" s="28"/>
      <c r="AB31" s="28"/>
      <c r="AC31" s="28"/>
    </row>
    <row r="32" spans="1:30" ht="36" hidden="1" x14ac:dyDescent="0.2">
      <c r="A32" s="37">
        <f>IF(LEN(B32)&gt;0,ROWS(B$7:$B32),"")</f>
        <v>26</v>
      </c>
      <c r="B32" s="24" t="s">
        <v>13</v>
      </c>
      <c r="C32" s="24">
        <v>2023</v>
      </c>
      <c r="D32" s="35">
        <v>530209</v>
      </c>
      <c r="E32" s="35">
        <v>853300012</v>
      </c>
      <c r="F32" s="35" t="s">
        <v>20</v>
      </c>
      <c r="G32" s="24" t="s">
        <v>214</v>
      </c>
      <c r="H32" s="24" t="s">
        <v>11</v>
      </c>
      <c r="I32" s="24" t="s">
        <v>214</v>
      </c>
      <c r="J32" s="34">
        <v>1</v>
      </c>
      <c r="K32" s="33" t="s">
        <v>17</v>
      </c>
      <c r="L32" s="32">
        <v>16750</v>
      </c>
      <c r="M32" s="31">
        <v>16750</v>
      </c>
      <c r="N32" s="30"/>
      <c r="O32" s="30"/>
      <c r="P32" s="29">
        <f>SUM(M32:O32)</f>
        <v>16750</v>
      </c>
      <c r="Q32" s="24" t="s">
        <v>9</v>
      </c>
      <c r="R32" s="24" t="s">
        <v>24</v>
      </c>
      <c r="S32" s="24" t="s">
        <v>23</v>
      </c>
      <c r="T32" s="24" t="s">
        <v>6</v>
      </c>
      <c r="U32" s="24" t="s">
        <v>5</v>
      </c>
      <c r="V32" s="24" t="s">
        <v>11</v>
      </c>
      <c r="W32" s="24" t="s">
        <v>21</v>
      </c>
      <c r="X32" s="24" t="s">
        <v>21</v>
      </c>
      <c r="Y32" s="24" t="s">
        <v>2</v>
      </c>
      <c r="Z32" s="24" t="s">
        <v>1</v>
      </c>
      <c r="AA32" s="28"/>
      <c r="AB32" s="28"/>
      <c r="AC32" s="28"/>
    </row>
    <row r="33" spans="1:29" ht="24" hidden="1" x14ac:dyDescent="0.2">
      <c r="A33" s="37">
        <f>IF(LEN(B33)&gt;0,ROWS(B$7:$B33),"")</f>
        <v>27</v>
      </c>
      <c r="B33" s="24" t="s">
        <v>13</v>
      </c>
      <c r="C33" s="24">
        <v>2023</v>
      </c>
      <c r="D33" s="35">
        <v>530402</v>
      </c>
      <c r="E33" s="35">
        <v>873900011</v>
      </c>
      <c r="F33" s="35" t="s">
        <v>20</v>
      </c>
      <c r="G33" s="24" t="s">
        <v>213</v>
      </c>
      <c r="H33" s="24" t="s">
        <v>19</v>
      </c>
      <c r="I33" s="24" t="s">
        <v>213</v>
      </c>
      <c r="J33" s="34">
        <v>1</v>
      </c>
      <c r="K33" s="33" t="s">
        <v>17</v>
      </c>
      <c r="L33" s="32">
        <v>91.5</v>
      </c>
      <c r="M33" s="31" t="s">
        <v>208</v>
      </c>
      <c r="N33" s="30"/>
      <c r="O33" s="30"/>
      <c r="P33" s="29">
        <f>SUM(M33:O33)</f>
        <v>0</v>
      </c>
      <c r="Q33" s="24" t="s">
        <v>16</v>
      </c>
      <c r="R33" s="24"/>
      <c r="S33" s="24"/>
      <c r="T33" s="24"/>
      <c r="U33" s="24" t="s">
        <v>5</v>
      </c>
      <c r="V33" s="24" t="s">
        <v>19</v>
      </c>
      <c r="W33" s="24" t="s">
        <v>3</v>
      </c>
      <c r="X33" s="24" t="s">
        <v>3</v>
      </c>
      <c r="Y33" s="24" t="s">
        <v>2</v>
      </c>
      <c r="Z33" s="24" t="s">
        <v>1</v>
      </c>
      <c r="AA33" s="28"/>
      <c r="AB33" s="28"/>
      <c r="AC33" s="28"/>
    </row>
    <row r="34" spans="1:29" ht="36" hidden="1" x14ac:dyDescent="0.2">
      <c r="A34" s="37">
        <f>IF(LEN(B34)&gt;0,ROWS(B$7:$B34),"")</f>
        <v>28</v>
      </c>
      <c r="B34" s="24" t="s">
        <v>13</v>
      </c>
      <c r="C34" s="24">
        <v>2023</v>
      </c>
      <c r="D34" s="35">
        <v>530405</v>
      </c>
      <c r="E34" s="35">
        <v>871410011</v>
      </c>
      <c r="F34" s="35" t="s">
        <v>20</v>
      </c>
      <c r="G34" s="24" t="s">
        <v>212</v>
      </c>
      <c r="H34" s="24" t="s">
        <v>19</v>
      </c>
      <c r="I34" s="24" t="s">
        <v>212</v>
      </c>
      <c r="J34" s="34">
        <v>1</v>
      </c>
      <c r="K34" s="33" t="s">
        <v>17</v>
      </c>
      <c r="L34" s="32">
        <v>6300.57</v>
      </c>
      <c r="M34" s="31" t="s">
        <v>208</v>
      </c>
      <c r="N34" s="30"/>
      <c r="O34" s="30"/>
      <c r="P34" s="29">
        <f>SUM(M34:O34)</f>
        <v>0</v>
      </c>
      <c r="Q34" s="24" t="s">
        <v>16</v>
      </c>
      <c r="R34" s="24"/>
      <c r="S34" s="24"/>
      <c r="T34" s="24"/>
      <c r="U34" s="24" t="s">
        <v>5</v>
      </c>
      <c r="V34" s="24" t="s">
        <v>19</v>
      </c>
      <c r="W34" s="24" t="s">
        <v>3</v>
      </c>
      <c r="X34" s="24" t="s">
        <v>3</v>
      </c>
      <c r="Y34" s="24" t="s">
        <v>2</v>
      </c>
      <c r="Z34" s="24" t="s">
        <v>1</v>
      </c>
      <c r="AA34" s="28"/>
      <c r="AB34" s="28"/>
      <c r="AC34" s="28"/>
    </row>
    <row r="35" spans="1:29" ht="24" hidden="1" x14ac:dyDescent="0.2">
      <c r="A35" s="37">
        <f>IF(LEN(B35)&gt;0,ROWS(B$7:$B35),"")</f>
        <v>29</v>
      </c>
      <c r="B35" s="24" t="s">
        <v>13</v>
      </c>
      <c r="C35" s="24">
        <v>2023</v>
      </c>
      <c r="D35" s="35">
        <v>530805</v>
      </c>
      <c r="E35" s="35">
        <v>353210011</v>
      </c>
      <c r="F35" s="35" t="s">
        <v>12</v>
      </c>
      <c r="G35" s="24" t="s">
        <v>211</v>
      </c>
      <c r="H35" s="24" t="s">
        <v>19</v>
      </c>
      <c r="I35" s="24" t="s">
        <v>211</v>
      </c>
      <c r="J35" s="34">
        <v>1</v>
      </c>
      <c r="K35" s="33" t="s">
        <v>17</v>
      </c>
      <c r="L35" s="32">
        <v>401.36</v>
      </c>
      <c r="M35" s="31" t="s">
        <v>208</v>
      </c>
      <c r="N35" s="30"/>
      <c r="O35" s="30"/>
      <c r="P35" s="29">
        <f>SUM(M35:O35)</f>
        <v>0</v>
      </c>
      <c r="Q35" s="24" t="s">
        <v>16</v>
      </c>
      <c r="R35" s="24"/>
      <c r="S35" s="24"/>
      <c r="T35" s="24"/>
      <c r="U35" s="24" t="s">
        <v>5</v>
      </c>
      <c r="V35" s="24" t="s">
        <v>11</v>
      </c>
      <c r="W35" s="24" t="s">
        <v>21</v>
      </c>
      <c r="X35" s="24" t="s">
        <v>21</v>
      </c>
      <c r="Y35" s="24" t="s">
        <v>2</v>
      </c>
      <c r="Z35" s="24" t="s">
        <v>1</v>
      </c>
      <c r="AA35" s="28"/>
      <c r="AB35" s="28"/>
      <c r="AC35" s="28"/>
    </row>
    <row r="36" spans="1:29" ht="36" hidden="1" x14ac:dyDescent="0.2">
      <c r="A36" s="37">
        <f>IF(LEN(B36)&gt;0,ROWS(B$7:$B36),"")</f>
        <v>30</v>
      </c>
      <c r="B36" s="24" t="s">
        <v>13</v>
      </c>
      <c r="C36" s="24">
        <v>2023</v>
      </c>
      <c r="D36" s="35">
        <v>530811</v>
      </c>
      <c r="E36" s="35">
        <v>429213111</v>
      </c>
      <c r="F36" s="35" t="s">
        <v>12</v>
      </c>
      <c r="G36" s="24" t="s">
        <v>210</v>
      </c>
      <c r="H36" s="24"/>
      <c r="I36" s="24" t="s">
        <v>210</v>
      </c>
      <c r="J36" s="34">
        <v>1</v>
      </c>
      <c r="K36" s="33" t="s">
        <v>17</v>
      </c>
      <c r="L36" s="32">
        <v>22.4</v>
      </c>
      <c r="M36" s="31" t="s">
        <v>208</v>
      </c>
      <c r="N36" s="30"/>
      <c r="O36" s="30"/>
      <c r="P36" s="29">
        <f>SUM(M36:O36)</f>
        <v>0</v>
      </c>
      <c r="Q36" s="24" t="s">
        <v>16</v>
      </c>
      <c r="R36" s="24"/>
      <c r="S36" s="24"/>
      <c r="T36" s="24"/>
      <c r="U36" s="24" t="s">
        <v>5</v>
      </c>
      <c r="V36" s="24" t="s">
        <v>19</v>
      </c>
      <c r="W36" s="24" t="s">
        <v>3</v>
      </c>
      <c r="X36" s="24" t="s">
        <v>3</v>
      </c>
      <c r="Y36" s="24" t="s">
        <v>2</v>
      </c>
      <c r="Z36" s="24" t="s">
        <v>1</v>
      </c>
      <c r="AA36" s="28"/>
      <c r="AB36" s="28"/>
      <c r="AC36" s="28"/>
    </row>
    <row r="37" spans="1:29" ht="36" hidden="1" x14ac:dyDescent="0.2">
      <c r="A37" s="37">
        <f>IF(LEN(B37)&gt;0,ROWS(B$7:$B37),"")</f>
        <v>31</v>
      </c>
      <c r="B37" s="24" t="s">
        <v>13</v>
      </c>
      <c r="C37" s="24">
        <v>2023</v>
      </c>
      <c r="D37" s="35">
        <v>840104</v>
      </c>
      <c r="E37" s="35">
        <v>4299217233</v>
      </c>
      <c r="F37" s="35" t="s">
        <v>12</v>
      </c>
      <c r="G37" s="24" t="s">
        <v>209</v>
      </c>
      <c r="H37" s="24" t="s">
        <v>19</v>
      </c>
      <c r="I37" s="24" t="s">
        <v>209</v>
      </c>
      <c r="J37" s="34">
        <v>1</v>
      </c>
      <c r="K37" s="33" t="s">
        <v>17</v>
      </c>
      <c r="L37" s="32">
        <v>6300</v>
      </c>
      <c r="M37" s="31" t="s">
        <v>208</v>
      </c>
      <c r="N37" s="30"/>
      <c r="O37" s="30"/>
      <c r="P37" s="29">
        <f>SUM(M37:O37)</f>
        <v>0</v>
      </c>
      <c r="Q37" s="24" t="s">
        <v>16</v>
      </c>
      <c r="R37" s="24"/>
      <c r="S37" s="24"/>
      <c r="T37" s="24"/>
      <c r="U37" s="24" t="s">
        <v>5</v>
      </c>
      <c r="V37" s="24" t="s">
        <v>19</v>
      </c>
      <c r="W37" s="24" t="s">
        <v>3</v>
      </c>
      <c r="X37" s="24" t="s">
        <v>3</v>
      </c>
      <c r="Y37" s="24" t="s">
        <v>2</v>
      </c>
      <c r="Z37" s="24" t="s">
        <v>1</v>
      </c>
      <c r="AA37" s="28"/>
      <c r="AB37" s="28"/>
      <c r="AC37" s="28"/>
    </row>
    <row r="38" spans="1:29" ht="48" hidden="1" x14ac:dyDescent="0.2">
      <c r="A38" s="37">
        <f>IF(LEN(B38)&gt;0,ROWS(B$7:$B38),"")</f>
        <v>32</v>
      </c>
      <c r="B38" s="24" t="s">
        <v>13</v>
      </c>
      <c r="C38" s="24">
        <v>2023</v>
      </c>
      <c r="D38" s="35">
        <v>730253</v>
      </c>
      <c r="E38" s="35">
        <v>721120011</v>
      </c>
      <c r="F38" s="35" t="s">
        <v>20</v>
      </c>
      <c r="G38" s="24" t="s">
        <v>207</v>
      </c>
      <c r="H38" s="24" t="s">
        <v>11</v>
      </c>
      <c r="I38" s="24" t="s">
        <v>207</v>
      </c>
      <c r="J38" s="34">
        <v>1</v>
      </c>
      <c r="K38" s="33" t="s">
        <v>17</v>
      </c>
      <c r="L38" s="32">
        <v>83336.84</v>
      </c>
      <c r="M38" s="31">
        <v>83336.84</v>
      </c>
      <c r="N38" s="30"/>
      <c r="O38" s="30"/>
      <c r="P38" s="29">
        <f>SUM(M38:O38)</f>
        <v>83336.84</v>
      </c>
      <c r="Q38" s="24" t="s">
        <v>9</v>
      </c>
      <c r="R38" s="24" t="s">
        <v>8</v>
      </c>
      <c r="S38" s="24" t="s">
        <v>206</v>
      </c>
      <c r="T38" s="24" t="s">
        <v>6</v>
      </c>
      <c r="U38" s="24" t="s">
        <v>38</v>
      </c>
      <c r="V38" s="24" t="s">
        <v>19</v>
      </c>
      <c r="W38" s="24" t="s">
        <v>205</v>
      </c>
      <c r="X38" s="24" t="s">
        <v>205</v>
      </c>
      <c r="Y38" s="24" t="s">
        <v>38</v>
      </c>
      <c r="Z38" s="24" t="s">
        <v>36</v>
      </c>
      <c r="AA38" s="28"/>
      <c r="AB38" s="28"/>
      <c r="AC38" s="28"/>
    </row>
    <row r="39" spans="1:29" ht="24" hidden="1" x14ac:dyDescent="0.2">
      <c r="A39" s="37">
        <f>IF(LEN(B39)&gt;0,ROWS(B$7:$B39),"")</f>
        <v>33</v>
      </c>
      <c r="B39" s="24" t="s">
        <v>52</v>
      </c>
      <c r="C39" s="24">
        <v>2023</v>
      </c>
      <c r="D39" s="35">
        <v>750104</v>
      </c>
      <c r="E39" s="35">
        <v>542700214</v>
      </c>
      <c r="F39" s="35" t="s">
        <v>51</v>
      </c>
      <c r="G39" s="24" t="s">
        <v>204</v>
      </c>
      <c r="H39" s="24" t="s">
        <v>11</v>
      </c>
      <c r="I39" s="24" t="s">
        <v>204</v>
      </c>
      <c r="J39" s="34">
        <v>1</v>
      </c>
      <c r="K39" s="33" t="s">
        <v>149</v>
      </c>
      <c r="L39" s="32">
        <v>1850000</v>
      </c>
      <c r="M39" s="31">
        <v>1850000</v>
      </c>
      <c r="N39" s="30"/>
      <c r="O39" s="30"/>
      <c r="P39" s="29">
        <f>SUM(M39:O39)</f>
        <v>1850000</v>
      </c>
      <c r="Q39" s="24" t="s">
        <v>9</v>
      </c>
      <c r="R39" s="24" t="s">
        <v>8</v>
      </c>
      <c r="S39" s="24" t="s">
        <v>203</v>
      </c>
      <c r="T39" s="24" t="s">
        <v>192</v>
      </c>
      <c r="U39" s="24" t="s">
        <v>38</v>
      </c>
      <c r="V39" s="24" t="s">
        <v>19</v>
      </c>
      <c r="W39" s="24" t="s">
        <v>202</v>
      </c>
      <c r="X39" s="24" t="s">
        <v>202</v>
      </c>
      <c r="Y39" s="24" t="s">
        <v>2</v>
      </c>
      <c r="Z39" s="24" t="s">
        <v>36</v>
      </c>
      <c r="AA39" s="28"/>
      <c r="AB39" s="28"/>
      <c r="AC39" s="28"/>
    </row>
    <row r="40" spans="1:29" ht="48" hidden="1" x14ac:dyDescent="0.2">
      <c r="A40" s="37">
        <f>IF(LEN(B40)&gt;0,ROWS(B$7:$B40),"")</f>
        <v>34</v>
      </c>
      <c r="B40" s="24" t="s">
        <v>13</v>
      </c>
      <c r="C40" s="24">
        <v>2023</v>
      </c>
      <c r="D40" s="35">
        <v>840105</v>
      </c>
      <c r="E40" s="35">
        <v>4911300240</v>
      </c>
      <c r="F40" s="35" t="s">
        <v>12</v>
      </c>
      <c r="G40" s="24" t="s">
        <v>201</v>
      </c>
      <c r="H40" s="24" t="s">
        <v>11</v>
      </c>
      <c r="I40" s="24" t="s">
        <v>201</v>
      </c>
      <c r="J40" s="34">
        <v>3</v>
      </c>
      <c r="K40" s="33" t="s">
        <v>17</v>
      </c>
      <c r="L40" s="32">
        <v>35713.39</v>
      </c>
      <c r="M40" s="31">
        <v>107140.17</v>
      </c>
      <c r="N40" s="30"/>
      <c r="O40" s="30"/>
      <c r="P40" s="29">
        <f>SUM(M40:O40)</f>
        <v>107140.17</v>
      </c>
      <c r="Q40" s="24" t="s">
        <v>9</v>
      </c>
      <c r="R40" s="24" t="s">
        <v>59</v>
      </c>
      <c r="S40" s="24" t="s">
        <v>58</v>
      </c>
      <c r="T40" s="24" t="s">
        <v>6</v>
      </c>
      <c r="U40" s="24" t="s">
        <v>5</v>
      </c>
      <c r="V40" s="24" t="s">
        <v>11</v>
      </c>
      <c r="W40" s="24" t="s">
        <v>21</v>
      </c>
      <c r="X40" s="24" t="s">
        <v>21</v>
      </c>
      <c r="Y40" s="24" t="s">
        <v>2</v>
      </c>
      <c r="Z40" s="24" t="s">
        <v>1</v>
      </c>
      <c r="AA40" s="28"/>
      <c r="AB40" s="28"/>
      <c r="AC40" s="28"/>
    </row>
    <row r="41" spans="1:29" ht="60" x14ac:dyDescent="0.2">
      <c r="A41" s="37">
        <f>IF(LEN(B41)&gt;0,ROWS(B$7:$B41),"")</f>
        <v>35</v>
      </c>
      <c r="B41" s="24" t="s">
        <v>52</v>
      </c>
      <c r="C41" s="24">
        <v>2023</v>
      </c>
      <c r="D41" s="35">
        <v>750104</v>
      </c>
      <c r="E41" s="35">
        <v>541120014</v>
      </c>
      <c r="F41" s="35" t="s">
        <v>51</v>
      </c>
      <c r="G41" s="24" t="s">
        <v>200</v>
      </c>
      <c r="H41" s="24" t="s">
        <v>19</v>
      </c>
      <c r="I41" s="24" t="s">
        <v>200</v>
      </c>
      <c r="J41" s="34">
        <v>1</v>
      </c>
      <c r="K41" s="33" t="s">
        <v>149</v>
      </c>
      <c r="L41" s="32">
        <v>240000</v>
      </c>
      <c r="M41" s="31">
        <v>240000</v>
      </c>
      <c r="N41" s="30"/>
      <c r="O41" s="30"/>
      <c r="P41" s="29">
        <f>SUM(M41:O41)</f>
        <v>240000</v>
      </c>
      <c r="Q41" s="24" t="s">
        <v>122</v>
      </c>
      <c r="R41" s="24" t="s">
        <v>132</v>
      </c>
      <c r="S41" s="24" t="s">
        <v>131</v>
      </c>
      <c r="T41" s="24" t="s">
        <v>192</v>
      </c>
      <c r="U41" s="24" t="s">
        <v>70</v>
      </c>
      <c r="V41" s="24" t="s">
        <v>19</v>
      </c>
      <c r="W41" s="24" t="s">
        <v>197</v>
      </c>
      <c r="X41" s="24" t="s">
        <v>197</v>
      </c>
      <c r="Y41" s="24" t="s">
        <v>2</v>
      </c>
      <c r="Z41" s="24" t="s">
        <v>36</v>
      </c>
      <c r="AA41" s="28" t="s">
        <v>120</v>
      </c>
      <c r="AB41" s="28" t="s">
        <v>199</v>
      </c>
      <c r="AC41" s="28"/>
    </row>
    <row r="42" spans="1:29" ht="60" x14ac:dyDescent="0.2">
      <c r="A42" s="37">
        <f>IF(LEN(B42)&gt;0,ROWS(B$7:$B42),"")</f>
        <v>36</v>
      </c>
      <c r="B42" s="24" t="s">
        <v>52</v>
      </c>
      <c r="C42" s="24">
        <v>2023</v>
      </c>
      <c r="D42" s="35">
        <v>750104</v>
      </c>
      <c r="E42" s="35">
        <v>532900011</v>
      </c>
      <c r="F42" s="35" t="s">
        <v>51</v>
      </c>
      <c r="G42" s="24" t="s">
        <v>198</v>
      </c>
      <c r="H42" s="24" t="s">
        <v>19</v>
      </c>
      <c r="I42" s="24" t="s">
        <v>198</v>
      </c>
      <c r="J42" s="34">
        <v>1</v>
      </c>
      <c r="K42" s="33" t="s">
        <v>17</v>
      </c>
      <c r="L42" s="32">
        <v>270000</v>
      </c>
      <c r="M42" s="31">
        <v>270000</v>
      </c>
      <c r="N42" s="30"/>
      <c r="O42" s="30"/>
      <c r="P42" s="29">
        <f>SUM(M42:O42)</f>
        <v>270000</v>
      </c>
      <c r="Q42" s="24" t="s">
        <v>122</v>
      </c>
      <c r="R42" s="24" t="s">
        <v>132</v>
      </c>
      <c r="S42" s="24" t="s">
        <v>131</v>
      </c>
      <c r="T42" s="24" t="s">
        <v>192</v>
      </c>
      <c r="U42" s="24" t="s">
        <v>70</v>
      </c>
      <c r="V42" s="24" t="s">
        <v>19</v>
      </c>
      <c r="W42" s="24" t="s">
        <v>197</v>
      </c>
      <c r="X42" s="24" t="s">
        <v>197</v>
      </c>
      <c r="Y42" s="24" t="s">
        <v>2</v>
      </c>
      <c r="Z42" s="24" t="s">
        <v>36</v>
      </c>
      <c r="AA42" s="28" t="s">
        <v>196</v>
      </c>
      <c r="AB42" s="28" t="s">
        <v>194</v>
      </c>
      <c r="AC42" s="28"/>
    </row>
    <row r="43" spans="1:29" ht="101.1" customHeight="1" x14ac:dyDescent="0.2">
      <c r="A43" s="37">
        <f>IF(LEN(B43)&gt;0,ROWS(B$7:$B43),"")</f>
        <v>37</v>
      </c>
      <c r="B43" s="24" t="s">
        <v>52</v>
      </c>
      <c r="C43" s="24">
        <v>2023</v>
      </c>
      <c r="D43" s="35">
        <v>750104</v>
      </c>
      <c r="E43" s="35">
        <v>541220013</v>
      </c>
      <c r="F43" s="35" t="s">
        <v>51</v>
      </c>
      <c r="G43" s="24" t="s">
        <v>195</v>
      </c>
      <c r="H43" s="24" t="s">
        <v>19</v>
      </c>
      <c r="I43" s="24" t="s">
        <v>195</v>
      </c>
      <c r="J43" s="34">
        <v>1</v>
      </c>
      <c r="K43" s="33" t="s">
        <v>17</v>
      </c>
      <c r="L43" s="32">
        <v>75000</v>
      </c>
      <c r="M43" s="31">
        <v>75000</v>
      </c>
      <c r="N43" s="30"/>
      <c r="O43" s="30"/>
      <c r="P43" s="29">
        <f>SUM(M43:O43)</f>
        <v>75000</v>
      </c>
      <c r="Q43" s="24" t="s">
        <v>122</v>
      </c>
      <c r="R43" s="24" t="s">
        <v>132</v>
      </c>
      <c r="S43" s="24" t="s">
        <v>131</v>
      </c>
      <c r="T43" s="24" t="s">
        <v>192</v>
      </c>
      <c r="U43" s="24" t="s">
        <v>70</v>
      </c>
      <c r="V43" s="24" t="s">
        <v>19</v>
      </c>
      <c r="W43" s="24" t="s">
        <v>48</v>
      </c>
      <c r="X43" s="24" t="s">
        <v>48</v>
      </c>
      <c r="Y43" s="24" t="s">
        <v>2</v>
      </c>
      <c r="Z43" s="24" t="s">
        <v>36</v>
      </c>
      <c r="AA43" s="28" t="s">
        <v>120</v>
      </c>
      <c r="AB43" s="28" t="s">
        <v>194</v>
      </c>
      <c r="AC43" s="28"/>
    </row>
    <row r="44" spans="1:29" ht="48" x14ac:dyDescent="0.2">
      <c r="A44" s="37">
        <f>IF(LEN(B44)&gt;0,ROWS(B$7:$B44),"")</f>
        <v>38</v>
      </c>
      <c r="B44" s="24" t="s">
        <v>52</v>
      </c>
      <c r="C44" s="24">
        <v>2023</v>
      </c>
      <c r="D44" s="35">
        <v>730402</v>
      </c>
      <c r="E44" s="35">
        <v>541210015</v>
      </c>
      <c r="F44" s="35" t="s">
        <v>51</v>
      </c>
      <c r="G44" s="24" t="s">
        <v>193</v>
      </c>
      <c r="H44" s="24" t="s">
        <v>19</v>
      </c>
      <c r="I44" s="24" t="s">
        <v>193</v>
      </c>
      <c r="J44" s="34">
        <v>1</v>
      </c>
      <c r="K44" s="33" t="s">
        <v>17</v>
      </c>
      <c r="L44" s="32">
        <v>110000</v>
      </c>
      <c r="M44" s="31">
        <v>110000</v>
      </c>
      <c r="N44" s="30"/>
      <c r="O44" s="30"/>
      <c r="P44" s="29">
        <f>SUM(M44:O44)</f>
        <v>110000</v>
      </c>
      <c r="Q44" s="24" t="s">
        <v>122</v>
      </c>
      <c r="R44" s="24" t="s">
        <v>132</v>
      </c>
      <c r="S44" s="24" t="s">
        <v>131</v>
      </c>
      <c r="T44" s="24" t="s">
        <v>192</v>
      </c>
      <c r="U44" s="24" t="s">
        <v>70</v>
      </c>
      <c r="V44" s="24" t="s">
        <v>19</v>
      </c>
      <c r="W44" s="24" t="s">
        <v>48</v>
      </c>
      <c r="X44" s="24" t="s">
        <v>48</v>
      </c>
      <c r="Y44" s="24" t="s">
        <v>2</v>
      </c>
      <c r="Z44" s="24" t="s">
        <v>36</v>
      </c>
      <c r="AA44" s="28" t="s">
        <v>120</v>
      </c>
      <c r="AB44" s="28" t="s">
        <v>191</v>
      </c>
      <c r="AC44" s="28"/>
    </row>
    <row r="45" spans="1:29" ht="48" hidden="1" x14ac:dyDescent="0.2">
      <c r="A45" s="37">
        <f>IF(LEN(B45)&gt;0,ROWS(B$7:$B45),"")</f>
        <v>39</v>
      </c>
      <c r="B45" s="24" t="s">
        <v>47</v>
      </c>
      <c r="C45" s="24">
        <v>2023</v>
      </c>
      <c r="D45" s="35">
        <v>840107</v>
      </c>
      <c r="E45" s="35">
        <v>4523000854</v>
      </c>
      <c r="F45" s="35" t="s">
        <v>12</v>
      </c>
      <c r="G45" s="24" t="s">
        <v>187</v>
      </c>
      <c r="H45" s="24" t="s">
        <v>11</v>
      </c>
      <c r="I45" s="24" t="s">
        <v>190</v>
      </c>
      <c r="J45" s="34">
        <v>1</v>
      </c>
      <c r="K45" s="33" t="s">
        <v>17</v>
      </c>
      <c r="L45" s="32">
        <v>632.43588663683954</v>
      </c>
      <c r="M45" s="31">
        <v>632.43588663683954</v>
      </c>
      <c r="N45" s="30"/>
      <c r="O45" s="30"/>
      <c r="P45" s="29">
        <f>SUM(M45:O45)</f>
        <v>632.43588663683954</v>
      </c>
      <c r="Q45" s="24" t="s">
        <v>9</v>
      </c>
      <c r="R45" s="24" t="s">
        <v>59</v>
      </c>
      <c r="S45" s="24" t="s">
        <v>58</v>
      </c>
      <c r="T45" s="24" t="s">
        <v>45</v>
      </c>
      <c r="U45" s="24" t="s">
        <v>5</v>
      </c>
      <c r="V45" s="24" t="s">
        <v>22</v>
      </c>
      <c r="W45" s="24" t="s">
        <v>21</v>
      </c>
      <c r="X45" s="24" t="s">
        <v>21</v>
      </c>
      <c r="Y45" s="24" t="s">
        <v>2</v>
      </c>
      <c r="Z45" s="24" t="s">
        <v>1</v>
      </c>
      <c r="AA45" s="28"/>
      <c r="AB45" s="28"/>
      <c r="AC45" s="28"/>
    </row>
    <row r="46" spans="1:29" ht="48" hidden="1" x14ac:dyDescent="0.2">
      <c r="A46" s="37">
        <f>IF(LEN(B46)&gt;0,ROWS(B$7:$B46),"")</f>
        <v>40</v>
      </c>
      <c r="B46" s="24" t="s">
        <v>47</v>
      </c>
      <c r="C46" s="24">
        <v>2023</v>
      </c>
      <c r="D46" s="35">
        <v>840107</v>
      </c>
      <c r="E46" s="35">
        <v>4516003182</v>
      </c>
      <c r="F46" s="35" t="s">
        <v>12</v>
      </c>
      <c r="G46" s="24" t="s">
        <v>187</v>
      </c>
      <c r="H46" s="24" t="s">
        <v>11</v>
      </c>
      <c r="I46" s="24" t="s">
        <v>189</v>
      </c>
      <c r="J46" s="34">
        <v>1</v>
      </c>
      <c r="K46" s="33" t="s">
        <v>17</v>
      </c>
      <c r="L46" s="32">
        <v>9138.2137226901486</v>
      </c>
      <c r="M46" s="31">
        <v>9138.2137226901486</v>
      </c>
      <c r="N46" s="30"/>
      <c r="O46" s="30"/>
      <c r="P46" s="29">
        <f>SUM(M46:O46)</f>
        <v>9138.2137226901486</v>
      </c>
      <c r="Q46" s="24" t="s">
        <v>9</v>
      </c>
      <c r="R46" s="24" t="s">
        <v>59</v>
      </c>
      <c r="S46" s="24" t="s">
        <v>58</v>
      </c>
      <c r="T46" s="24" t="s">
        <v>45</v>
      </c>
      <c r="U46" s="24" t="s">
        <v>5</v>
      </c>
      <c r="V46" s="24" t="s">
        <v>22</v>
      </c>
      <c r="W46" s="24" t="s">
        <v>21</v>
      </c>
      <c r="X46" s="24" t="s">
        <v>21</v>
      </c>
      <c r="Y46" s="24" t="s">
        <v>2</v>
      </c>
      <c r="Z46" s="24" t="s">
        <v>1</v>
      </c>
      <c r="AA46" s="28"/>
      <c r="AB46" s="28"/>
      <c r="AC46" s="28"/>
    </row>
    <row r="47" spans="1:29" ht="48" hidden="1" x14ac:dyDescent="0.2">
      <c r="A47" s="37">
        <f>IF(LEN(B47)&gt;0,ROWS(B$7:$B47),"")</f>
        <v>41</v>
      </c>
      <c r="B47" s="24" t="s">
        <v>47</v>
      </c>
      <c r="C47" s="24">
        <v>2023</v>
      </c>
      <c r="D47" s="35">
        <v>840107</v>
      </c>
      <c r="E47" s="35">
        <v>4523000854</v>
      </c>
      <c r="F47" s="35" t="s">
        <v>12</v>
      </c>
      <c r="G47" s="24" t="s">
        <v>187</v>
      </c>
      <c r="H47" s="24" t="s">
        <v>11</v>
      </c>
      <c r="I47" s="24" t="s">
        <v>188</v>
      </c>
      <c r="J47" s="34">
        <v>1</v>
      </c>
      <c r="K47" s="33" t="s">
        <v>17</v>
      </c>
      <c r="L47" s="32">
        <v>62500.689870824666</v>
      </c>
      <c r="M47" s="31">
        <v>62500.689870824666</v>
      </c>
      <c r="N47" s="30"/>
      <c r="O47" s="30"/>
      <c r="P47" s="29">
        <f>SUM(M47:O47)</f>
        <v>62500.689870824666</v>
      </c>
      <c r="Q47" s="24" t="s">
        <v>9</v>
      </c>
      <c r="R47" s="24" t="s">
        <v>59</v>
      </c>
      <c r="S47" s="24" t="s">
        <v>58</v>
      </c>
      <c r="T47" s="24" t="s">
        <v>45</v>
      </c>
      <c r="U47" s="24" t="s">
        <v>5</v>
      </c>
      <c r="V47" s="24" t="s">
        <v>22</v>
      </c>
      <c r="W47" s="24" t="s">
        <v>21</v>
      </c>
      <c r="X47" s="24" t="s">
        <v>21</v>
      </c>
      <c r="Y47" s="24" t="s">
        <v>2</v>
      </c>
      <c r="Z47" s="24" t="s">
        <v>1</v>
      </c>
      <c r="AA47" s="28"/>
      <c r="AB47" s="28"/>
      <c r="AC47" s="28"/>
    </row>
    <row r="48" spans="1:29" ht="48" hidden="1" x14ac:dyDescent="0.2">
      <c r="A48" s="37">
        <f>IF(LEN(B48)&gt;0,ROWS(B$7:$B48),"")</f>
        <v>42</v>
      </c>
      <c r="B48" s="24" t="s">
        <v>47</v>
      </c>
      <c r="C48" s="24">
        <v>2023</v>
      </c>
      <c r="D48" s="35">
        <v>840107</v>
      </c>
      <c r="E48" s="35">
        <v>4522000116</v>
      </c>
      <c r="F48" s="35" t="s">
        <v>12</v>
      </c>
      <c r="G48" s="24" t="s">
        <v>187</v>
      </c>
      <c r="H48" s="24" t="s">
        <v>11</v>
      </c>
      <c r="I48" s="24" t="s">
        <v>186</v>
      </c>
      <c r="J48" s="34">
        <v>1</v>
      </c>
      <c r="K48" s="33" t="s">
        <v>17</v>
      </c>
      <c r="L48" s="32">
        <v>33088.600519848354</v>
      </c>
      <c r="M48" s="31">
        <v>33088.600519848354</v>
      </c>
      <c r="N48" s="30"/>
      <c r="O48" s="30"/>
      <c r="P48" s="29">
        <f>SUM(M48:O48)</f>
        <v>33088.600519848354</v>
      </c>
      <c r="Q48" s="24" t="s">
        <v>9</v>
      </c>
      <c r="R48" s="24" t="s">
        <v>59</v>
      </c>
      <c r="S48" s="24" t="s">
        <v>58</v>
      </c>
      <c r="T48" s="24" t="s">
        <v>45</v>
      </c>
      <c r="U48" s="24" t="s">
        <v>5</v>
      </c>
      <c r="V48" s="24" t="s">
        <v>22</v>
      </c>
      <c r="W48" s="24" t="s">
        <v>21</v>
      </c>
      <c r="X48" s="24" t="s">
        <v>21</v>
      </c>
      <c r="Y48" s="24" t="s">
        <v>2</v>
      </c>
      <c r="Z48" s="24" t="s">
        <v>1</v>
      </c>
      <c r="AA48" s="28"/>
      <c r="AB48" s="28"/>
      <c r="AC48" s="28"/>
    </row>
    <row r="49" spans="1:29" ht="36" hidden="1" x14ac:dyDescent="0.2">
      <c r="A49" s="37">
        <f>IF(LEN(B49)&gt;0,ROWS(B$7:$B49),"")</f>
        <v>43</v>
      </c>
      <c r="B49" s="24" t="s">
        <v>13</v>
      </c>
      <c r="C49" s="24">
        <v>2023</v>
      </c>
      <c r="D49" s="35">
        <v>530804</v>
      </c>
      <c r="E49" s="35">
        <v>3699000162</v>
      </c>
      <c r="F49" s="35" t="s">
        <v>12</v>
      </c>
      <c r="G49" s="24" t="s">
        <v>152</v>
      </c>
      <c r="H49" s="24" t="s">
        <v>11</v>
      </c>
      <c r="I49" s="24" t="s">
        <v>185</v>
      </c>
      <c r="J49" s="34">
        <v>1</v>
      </c>
      <c r="K49" s="33" t="s">
        <v>149</v>
      </c>
      <c r="L49" s="32">
        <v>20.103278693443517</v>
      </c>
      <c r="M49" s="31">
        <v>20.103278693443517</v>
      </c>
      <c r="N49" s="30"/>
      <c r="O49" s="30"/>
      <c r="P49" s="29">
        <f>SUM(M49:O49)</f>
        <v>20.103278693443517</v>
      </c>
      <c r="Q49" s="24" t="s">
        <v>9</v>
      </c>
      <c r="R49" s="24" t="s">
        <v>59</v>
      </c>
      <c r="S49" s="24" t="s">
        <v>58</v>
      </c>
      <c r="T49" s="24"/>
      <c r="U49" s="24" t="s">
        <v>5</v>
      </c>
      <c r="V49" s="24" t="s">
        <v>11</v>
      </c>
      <c r="W49" s="24" t="s">
        <v>21</v>
      </c>
      <c r="X49" s="24" t="s">
        <v>21</v>
      </c>
      <c r="Y49" s="24" t="s">
        <v>2</v>
      </c>
      <c r="Z49" s="24" t="s">
        <v>1</v>
      </c>
      <c r="AA49" s="28"/>
      <c r="AB49" s="28"/>
      <c r="AC49" s="28"/>
    </row>
    <row r="50" spans="1:29" ht="36" hidden="1" x14ac:dyDescent="0.2">
      <c r="A50" s="37">
        <f>IF(LEN(B50)&gt;0,ROWS(B$7:$B50),"")</f>
        <v>44</v>
      </c>
      <c r="B50" s="24" t="s">
        <v>13</v>
      </c>
      <c r="C50" s="24">
        <v>2023</v>
      </c>
      <c r="D50" s="35">
        <v>530804</v>
      </c>
      <c r="E50" s="35">
        <v>3699000162</v>
      </c>
      <c r="F50" s="35" t="s">
        <v>12</v>
      </c>
      <c r="G50" s="24" t="s">
        <v>152</v>
      </c>
      <c r="H50" s="24" t="s">
        <v>11</v>
      </c>
      <c r="I50" s="24" t="s">
        <v>184</v>
      </c>
      <c r="J50" s="34">
        <v>1</v>
      </c>
      <c r="K50" s="33" t="s">
        <v>149</v>
      </c>
      <c r="L50" s="32">
        <v>18.713280566639707</v>
      </c>
      <c r="M50" s="31">
        <v>18.713280566639707</v>
      </c>
      <c r="N50" s="30"/>
      <c r="O50" s="30"/>
      <c r="P50" s="29">
        <f>SUM(M50:O50)</f>
        <v>18.713280566639707</v>
      </c>
      <c r="Q50" s="24" t="s">
        <v>9</v>
      </c>
      <c r="R50" s="24" t="s">
        <v>59</v>
      </c>
      <c r="S50" s="24" t="s">
        <v>58</v>
      </c>
      <c r="T50" s="24"/>
      <c r="U50" s="24" t="s">
        <v>5</v>
      </c>
      <c r="V50" s="24" t="s">
        <v>11</v>
      </c>
      <c r="W50" s="24" t="s">
        <v>21</v>
      </c>
      <c r="X50" s="24" t="s">
        <v>21</v>
      </c>
      <c r="Y50" s="24" t="s">
        <v>2</v>
      </c>
      <c r="Z50" s="24" t="s">
        <v>1</v>
      </c>
      <c r="AA50" s="28"/>
      <c r="AB50" s="28"/>
      <c r="AC50" s="28"/>
    </row>
    <row r="51" spans="1:29" ht="36" hidden="1" x14ac:dyDescent="0.2">
      <c r="A51" s="37">
        <f>IF(LEN(B51)&gt;0,ROWS(B$7:$B51),"")</f>
        <v>45</v>
      </c>
      <c r="B51" s="24" t="s">
        <v>13</v>
      </c>
      <c r="C51" s="24">
        <v>2023</v>
      </c>
      <c r="D51" s="35">
        <v>530804</v>
      </c>
      <c r="E51" s="35">
        <v>3699000162</v>
      </c>
      <c r="F51" s="35" t="s">
        <v>12</v>
      </c>
      <c r="G51" s="24" t="s">
        <v>152</v>
      </c>
      <c r="H51" s="24" t="s">
        <v>11</v>
      </c>
      <c r="I51" s="24" t="s">
        <v>183</v>
      </c>
      <c r="J51" s="34">
        <v>1</v>
      </c>
      <c r="K51" s="33" t="s">
        <v>149</v>
      </c>
      <c r="L51" s="32">
        <v>53.130093689815013</v>
      </c>
      <c r="M51" s="31">
        <v>53.130093689815013</v>
      </c>
      <c r="N51" s="30"/>
      <c r="O51" s="30"/>
      <c r="P51" s="29">
        <f>SUM(M51:O51)</f>
        <v>53.130093689815013</v>
      </c>
      <c r="Q51" s="24" t="s">
        <v>9</v>
      </c>
      <c r="R51" s="24" t="s">
        <v>59</v>
      </c>
      <c r="S51" s="24" t="s">
        <v>58</v>
      </c>
      <c r="T51" s="24"/>
      <c r="U51" s="24" t="s">
        <v>5</v>
      </c>
      <c r="V51" s="24" t="s">
        <v>11</v>
      </c>
      <c r="W51" s="24" t="s">
        <v>21</v>
      </c>
      <c r="X51" s="24" t="s">
        <v>21</v>
      </c>
      <c r="Y51" s="24" t="s">
        <v>2</v>
      </c>
      <c r="Z51" s="24" t="s">
        <v>1</v>
      </c>
      <c r="AA51" s="28"/>
      <c r="AB51" s="28"/>
      <c r="AC51" s="28"/>
    </row>
    <row r="52" spans="1:29" ht="36" hidden="1" x14ac:dyDescent="0.2">
      <c r="A52" s="37">
        <f>IF(LEN(B52)&gt;0,ROWS(B$7:$B52),"")</f>
        <v>46</v>
      </c>
      <c r="B52" s="24" t="s">
        <v>13</v>
      </c>
      <c r="C52" s="24">
        <v>2023</v>
      </c>
      <c r="D52" s="35">
        <v>530804</v>
      </c>
      <c r="E52" s="35">
        <v>3699000162</v>
      </c>
      <c r="F52" s="35" t="s">
        <v>12</v>
      </c>
      <c r="G52" s="24" t="s">
        <v>152</v>
      </c>
      <c r="H52" s="24" t="s">
        <v>11</v>
      </c>
      <c r="I52" s="24" t="s">
        <v>182</v>
      </c>
      <c r="J52" s="34">
        <v>1</v>
      </c>
      <c r="K52" s="33" t="s">
        <v>149</v>
      </c>
      <c r="L52" s="32">
        <v>6.4617681514639882</v>
      </c>
      <c r="M52" s="31">
        <v>6.4617681514639882</v>
      </c>
      <c r="N52" s="30"/>
      <c r="O52" s="30"/>
      <c r="P52" s="29">
        <f>SUM(M52:O52)</f>
        <v>6.4617681514639882</v>
      </c>
      <c r="Q52" s="24" t="s">
        <v>9</v>
      </c>
      <c r="R52" s="24" t="s">
        <v>59</v>
      </c>
      <c r="S52" s="24" t="s">
        <v>58</v>
      </c>
      <c r="T52" s="24"/>
      <c r="U52" s="24" t="s">
        <v>5</v>
      </c>
      <c r="V52" s="24" t="s">
        <v>11</v>
      </c>
      <c r="W52" s="24" t="s">
        <v>21</v>
      </c>
      <c r="X52" s="24" t="s">
        <v>21</v>
      </c>
      <c r="Y52" s="24" t="s">
        <v>2</v>
      </c>
      <c r="Z52" s="24" t="s">
        <v>1</v>
      </c>
      <c r="AA52" s="28"/>
      <c r="AB52" s="28"/>
      <c r="AC52" s="28"/>
    </row>
    <row r="53" spans="1:29" ht="36" hidden="1" x14ac:dyDescent="0.2">
      <c r="A53" s="37">
        <f>IF(LEN(B53)&gt;0,ROWS(B$7:$B53),"")</f>
        <v>47</v>
      </c>
      <c r="B53" s="24" t="s">
        <v>13</v>
      </c>
      <c r="C53" s="24">
        <v>2023</v>
      </c>
      <c r="D53" s="35">
        <v>530804</v>
      </c>
      <c r="E53" s="35">
        <v>3699000162</v>
      </c>
      <c r="F53" s="35" t="s">
        <v>12</v>
      </c>
      <c r="G53" s="24" t="s">
        <v>152</v>
      </c>
      <c r="H53" s="24" t="s">
        <v>11</v>
      </c>
      <c r="I53" s="24" t="s">
        <v>181</v>
      </c>
      <c r="J53" s="34">
        <v>1</v>
      </c>
      <c r="K53" s="33" t="s">
        <v>149</v>
      </c>
      <c r="L53" s="32">
        <v>5.111976582047066</v>
      </c>
      <c r="M53" s="31">
        <v>5.111976582047066</v>
      </c>
      <c r="N53" s="30"/>
      <c r="O53" s="30"/>
      <c r="P53" s="29">
        <f>SUM(M53:O53)</f>
        <v>5.111976582047066</v>
      </c>
      <c r="Q53" s="24" t="s">
        <v>9</v>
      </c>
      <c r="R53" s="24" t="s">
        <v>59</v>
      </c>
      <c r="S53" s="24" t="s">
        <v>58</v>
      </c>
      <c r="T53" s="24"/>
      <c r="U53" s="24" t="s">
        <v>5</v>
      </c>
      <c r="V53" s="24" t="s">
        <v>11</v>
      </c>
      <c r="W53" s="24" t="s">
        <v>21</v>
      </c>
      <c r="X53" s="24" t="s">
        <v>21</v>
      </c>
      <c r="Y53" s="24" t="s">
        <v>2</v>
      </c>
      <c r="Z53" s="24" t="s">
        <v>1</v>
      </c>
      <c r="AA53" s="28"/>
      <c r="AB53" s="28"/>
      <c r="AC53" s="28"/>
    </row>
    <row r="54" spans="1:29" ht="36" hidden="1" x14ac:dyDescent="0.2">
      <c r="A54" s="37">
        <f>IF(LEN(B54)&gt;0,ROWS(B$7:$B54),"")</f>
        <v>48</v>
      </c>
      <c r="B54" s="24" t="s">
        <v>13</v>
      </c>
      <c r="C54" s="24">
        <v>2023</v>
      </c>
      <c r="D54" s="35">
        <v>530804</v>
      </c>
      <c r="E54" s="35">
        <v>3699000162</v>
      </c>
      <c r="F54" s="35" t="s">
        <v>12</v>
      </c>
      <c r="G54" s="24" t="s">
        <v>152</v>
      </c>
      <c r="H54" s="24" t="s">
        <v>11</v>
      </c>
      <c r="I54" s="24" t="s">
        <v>180</v>
      </c>
      <c r="J54" s="34">
        <v>1</v>
      </c>
      <c r="K54" s="33" t="s">
        <v>149</v>
      </c>
      <c r="L54" s="32">
        <v>75.818079643844129</v>
      </c>
      <c r="M54" s="31">
        <v>75.818079643844129</v>
      </c>
      <c r="N54" s="30"/>
      <c r="O54" s="30"/>
      <c r="P54" s="29">
        <f>SUM(M54:O54)</f>
        <v>75.818079643844129</v>
      </c>
      <c r="Q54" s="24" t="s">
        <v>9</v>
      </c>
      <c r="R54" s="24" t="s">
        <v>59</v>
      </c>
      <c r="S54" s="24" t="s">
        <v>58</v>
      </c>
      <c r="T54" s="24"/>
      <c r="U54" s="24" t="s">
        <v>5</v>
      </c>
      <c r="V54" s="24" t="s">
        <v>11</v>
      </c>
      <c r="W54" s="24" t="s">
        <v>21</v>
      </c>
      <c r="X54" s="24" t="s">
        <v>21</v>
      </c>
      <c r="Y54" s="24" t="s">
        <v>2</v>
      </c>
      <c r="Z54" s="24" t="s">
        <v>1</v>
      </c>
      <c r="AA54" s="28"/>
      <c r="AB54" s="28"/>
      <c r="AC54" s="28"/>
    </row>
    <row r="55" spans="1:29" ht="36" hidden="1" x14ac:dyDescent="0.2">
      <c r="A55" s="37">
        <f>IF(LEN(B55)&gt;0,ROWS(B$7:$B55),"")</f>
        <v>49</v>
      </c>
      <c r="B55" s="24" t="s">
        <v>13</v>
      </c>
      <c r="C55" s="24">
        <v>2023</v>
      </c>
      <c r="D55" s="35">
        <v>530804</v>
      </c>
      <c r="E55" s="35">
        <v>3699000162</v>
      </c>
      <c r="F55" s="35" t="s">
        <v>12</v>
      </c>
      <c r="G55" s="24" t="s">
        <v>152</v>
      </c>
      <c r="H55" s="24" t="s">
        <v>11</v>
      </c>
      <c r="I55" s="24" t="s">
        <v>179</v>
      </c>
      <c r="J55" s="34">
        <v>1</v>
      </c>
      <c r="K55" s="33" t="s">
        <v>149</v>
      </c>
      <c r="L55" s="32">
        <v>28.575374714251851</v>
      </c>
      <c r="M55" s="31">
        <v>28.575374714251851</v>
      </c>
      <c r="N55" s="30"/>
      <c r="O55" s="30"/>
      <c r="P55" s="29">
        <f>SUM(M55:O55)</f>
        <v>28.575374714251851</v>
      </c>
      <c r="Q55" s="24" t="s">
        <v>9</v>
      </c>
      <c r="R55" s="24" t="s">
        <v>59</v>
      </c>
      <c r="S55" s="24" t="s">
        <v>58</v>
      </c>
      <c r="T55" s="24"/>
      <c r="U55" s="24" t="s">
        <v>5</v>
      </c>
      <c r="V55" s="24" t="s">
        <v>11</v>
      </c>
      <c r="W55" s="24" t="s">
        <v>21</v>
      </c>
      <c r="X55" s="24" t="s">
        <v>21</v>
      </c>
      <c r="Y55" s="24" t="s">
        <v>2</v>
      </c>
      <c r="Z55" s="24" t="s">
        <v>1</v>
      </c>
      <c r="AA55" s="28"/>
      <c r="AB55" s="28"/>
      <c r="AC55" s="28"/>
    </row>
    <row r="56" spans="1:29" ht="36" hidden="1" x14ac:dyDescent="0.2">
      <c r="A56" s="37">
        <f>IF(LEN(B56)&gt;0,ROWS(B$7:$B56),"")</f>
        <v>50</v>
      </c>
      <c r="B56" s="24" t="s">
        <v>13</v>
      </c>
      <c r="C56" s="24">
        <v>2023</v>
      </c>
      <c r="D56" s="35">
        <v>530804</v>
      </c>
      <c r="E56" s="35">
        <v>3699000162</v>
      </c>
      <c r="F56" s="35" t="s">
        <v>12</v>
      </c>
      <c r="G56" s="24" t="s">
        <v>152</v>
      </c>
      <c r="H56" s="24" t="s">
        <v>11</v>
      </c>
      <c r="I56" s="24" t="s">
        <v>178</v>
      </c>
      <c r="J56" s="34">
        <v>1</v>
      </c>
      <c r="K56" s="33" t="s">
        <v>149</v>
      </c>
      <c r="L56" s="32">
        <v>11.889653398693735</v>
      </c>
      <c r="M56" s="31">
        <v>11.889653398693735</v>
      </c>
      <c r="N56" s="30"/>
      <c r="O56" s="30"/>
      <c r="P56" s="29">
        <f>SUM(M56:O56)</f>
        <v>11.889653398693735</v>
      </c>
      <c r="Q56" s="24" t="s">
        <v>9</v>
      </c>
      <c r="R56" s="24" t="s">
        <v>59</v>
      </c>
      <c r="S56" s="24" t="s">
        <v>58</v>
      </c>
      <c r="T56" s="24"/>
      <c r="U56" s="24" t="s">
        <v>5</v>
      </c>
      <c r="V56" s="24" t="s">
        <v>11</v>
      </c>
      <c r="W56" s="24" t="s">
        <v>21</v>
      </c>
      <c r="X56" s="24" t="s">
        <v>21</v>
      </c>
      <c r="Y56" s="24" t="s">
        <v>2</v>
      </c>
      <c r="Z56" s="24" t="s">
        <v>1</v>
      </c>
      <c r="AA56" s="28"/>
      <c r="AB56" s="28"/>
      <c r="AC56" s="28"/>
    </row>
    <row r="57" spans="1:29" ht="36" hidden="1" x14ac:dyDescent="0.2">
      <c r="A57" s="37">
        <f>IF(LEN(B57)&gt;0,ROWS(B$7:$B57),"")</f>
        <v>51</v>
      </c>
      <c r="B57" s="24" t="s">
        <v>13</v>
      </c>
      <c r="C57" s="24">
        <v>2023</v>
      </c>
      <c r="D57" s="35">
        <v>530804</v>
      </c>
      <c r="E57" s="35">
        <v>3699000162</v>
      </c>
      <c r="F57" s="35" t="s">
        <v>12</v>
      </c>
      <c r="G57" s="24" t="s">
        <v>152</v>
      </c>
      <c r="H57" s="24" t="s">
        <v>11</v>
      </c>
      <c r="I57" s="24" t="s">
        <v>177</v>
      </c>
      <c r="J57" s="34">
        <v>1</v>
      </c>
      <c r="K57" s="33" t="s">
        <v>149</v>
      </c>
      <c r="L57" s="32">
        <v>130.95850120300349</v>
      </c>
      <c r="M57" s="31">
        <v>130.95850120300349</v>
      </c>
      <c r="N57" s="30"/>
      <c r="O57" s="30"/>
      <c r="P57" s="29">
        <f>SUM(M57:O57)</f>
        <v>130.95850120300349</v>
      </c>
      <c r="Q57" s="24" t="s">
        <v>9</v>
      </c>
      <c r="R57" s="24" t="s">
        <v>59</v>
      </c>
      <c r="S57" s="24" t="s">
        <v>58</v>
      </c>
      <c r="T57" s="24"/>
      <c r="U57" s="24" t="s">
        <v>5</v>
      </c>
      <c r="V57" s="24" t="s">
        <v>11</v>
      </c>
      <c r="W57" s="24" t="s">
        <v>21</v>
      </c>
      <c r="X57" s="24" t="s">
        <v>21</v>
      </c>
      <c r="Y57" s="24" t="s">
        <v>2</v>
      </c>
      <c r="Z57" s="24" t="s">
        <v>1</v>
      </c>
      <c r="AA57" s="28"/>
      <c r="AB57" s="28"/>
      <c r="AC57" s="28"/>
    </row>
    <row r="58" spans="1:29" ht="36" hidden="1" x14ac:dyDescent="0.2">
      <c r="A58" s="37">
        <f>IF(LEN(B58)&gt;0,ROWS(B$7:$B58),"")</f>
        <v>52</v>
      </c>
      <c r="B58" s="24" t="s">
        <v>13</v>
      </c>
      <c r="C58" s="24">
        <v>2023</v>
      </c>
      <c r="D58" s="35">
        <v>530804</v>
      </c>
      <c r="E58" s="35">
        <v>3699000162</v>
      </c>
      <c r="F58" s="35" t="s">
        <v>12</v>
      </c>
      <c r="G58" s="24" t="s">
        <v>152</v>
      </c>
      <c r="H58" s="24" t="s">
        <v>11</v>
      </c>
      <c r="I58" s="24" t="s">
        <v>176</v>
      </c>
      <c r="J58" s="34">
        <v>1</v>
      </c>
      <c r="K58" s="33" t="s">
        <v>149</v>
      </c>
      <c r="L58" s="32">
        <v>43.121532797436338</v>
      </c>
      <c r="M58" s="31">
        <v>43.121532797436338</v>
      </c>
      <c r="N58" s="30"/>
      <c r="O58" s="30"/>
      <c r="P58" s="29">
        <f>SUM(M58:O58)</f>
        <v>43.121532797436338</v>
      </c>
      <c r="Q58" s="24" t="s">
        <v>9</v>
      </c>
      <c r="R58" s="24" t="s">
        <v>59</v>
      </c>
      <c r="S58" s="24" t="s">
        <v>58</v>
      </c>
      <c r="T58" s="24"/>
      <c r="U58" s="24" t="s">
        <v>5</v>
      </c>
      <c r="V58" s="24" t="s">
        <v>11</v>
      </c>
      <c r="W58" s="24" t="s">
        <v>21</v>
      </c>
      <c r="X58" s="24" t="s">
        <v>21</v>
      </c>
      <c r="Y58" s="24" t="s">
        <v>2</v>
      </c>
      <c r="Z58" s="24" t="s">
        <v>1</v>
      </c>
      <c r="AA58" s="28"/>
      <c r="AB58" s="28"/>
      <c r="AC58" s="28"/>
    </row>
    <row r="59" spans="1:29" ht="36" hidden="1" x14ac:dyDescent="0.2">
      <c r="A59" s="37">
        <f>IF(LEN(B59)&gt;0,ROWS(B$7:$B59),"")</f>
        <v>53</v>
      </c>
      <c r="B59" s="24" t="s">
        <v>13</v>
      </c>
      <c r="C59" s="24">
        <v>2023</v>
      </c>
      <c r="D59" s="35">
        <v>530804</v>
      </c>
      <c r="E59" s="35">
        <v>3699000162</v>
      </c>
      <c r="F59" s="35" t="s">
        <v>12</v>
      </c>
      <c r="G59" s="24" t="s">
        <v>152</v>
      </c>
      <c r="H59" s="24" t="s">
        <v>11</v>
      </c>
      <c r="I59" s="24" t="s">
        <v>175</v>
      </c>
      <c r="J59" s="34">
        <v>1</v>
      </c>
      <c r="K59" s="33" t="s">
        <v>149</v>
      </c>
      <c r="L59" s="32">
        <v>28.144590170820926</v>
      </c>
      <c r="M59" s="31">
        <v>28.144590170820926</v>
      </c>
      <c r="N59" s="30"/>
      <c r="O59" s="30"/>
      <c r="P59" s="29">
        <f>SUM(M59:O59)</f>
        <v>28.144590170820926</v>
      </c>
      <c r="Q59" s="24" t="s">
        <v>9</v>
      </c>
      <c r="R59" s="24" t="s">
        <v>59</v>
      </c>
      <c r="S59" s="24" t="s">
        <v>58</v>
      </c>
      <c r="T59" s="24"/>
      <c r="U59" s="24" t="s">
        <v>5</v>
      </c>
      <c r="V59" s="24" t="s">
        <v>11</v>
      </c>
      <c r="W59" s="24" t="s">
        <v>21</v>
      </c>
      <c r="X59" s="24" t="s">
        <v>21</v>
      </c>
      <c r="Y59" s="24" t="s">
        <v>2</v>
      </c>
      <c r="Z59" s="24" t="s">
        <v>1</v>
      </c>
      <c r="AA59" s="28"/>
      <c r="AB59" s="28"/>
      <c r="AC59" s="28"/>
    </row>
    <row r="60" spans="1:29" ht="36" hidden="1" x14ac:dyDescent="0.2">
      <c r="A60" s="37">
        <f>IF(LEN(B60)&gt;0,ROWS(B$7:$B60),"")</f>
        <v>54</v>
      </c>
      <c r="B60" s="24" t="s">
        <v>13</v>
      </c>
      <c r="C60" s="24">
        <v>2023</v>
      </c>
      <c r="D60" s="35">
        <v>530804</v>
      </c>
      <c r="E60" s="35">
        <v>3699000162</v>
      </c>
      <c r="F60" s="35" t="s">
        <v>12</v>
      </c>
      <c r="G60" s="24" t="s">
        <v>152</v>
      </c>
      <c r="H60" s="24" t="s">
        <v>11</v>
      </c>
      <c r="I60" s="24" t="s">
        <v>174</v>
      </c>
      <c r="J60" s="34">
        <v>1</v>
      </c>
      <c r="K60" s="33" t="s">
        <v>149</v>
      </c>
      <c r="L60" s="32">
        <v>5.9735456689089297</v>
      </c>
      <c r="M60" s="31">
        <v>5.9735456689089297</v>
      </c>
      <c r="N60" s="30"/>
      <c r="O60" s="30"/>
      <c r="P60" s="29">
        <f>SUM(M60:O60)</f>
        <v>5.9735456689089297</v>
      </c>
      <c r="Q60" s="24" t="s">
        <v>9</v>
      </c>
      <c r="R60" s="24" t="s">
        <v>59</v>
      </c>
      <c r="S60" s="24" t="s">
        <v>58</v>
      </c>
      <c r="T60" s="24"/>
      <c r="U60" s="24" t="s">
        <v>5</v>
      </c>
      <c r="V60" s="24" t="s">
        <v>11</v>
      </c>
      <c r="W60" s="24" t="s">
        <v>21</v>
      </c>
      <c r="X60" s="24" t="s">
        <v>21</v>
      </c>
      <c r="Y60" s="24" t="s">
        <v>2</v>
      </c>
      <c r="Z60" s="24" t="s">
        <v>1</v>
      </c>
      <c r="AA60" s="28"/>
      <c r="AB60" s="28"/>
      <c r="AC60" s="28"/>
    </row>
    <row r="61" spans="1:29" ht="36" hidden="1" x14ac:dyDescent="0.2">
      <c r="A61" s="37">
        <f>IF(LEN(B61)&gt;0,ROWS(B$7:$B61),"")</f>
        <v>55</v>
      </c>
      <c r="B61" s="24" t="s">
        <v>13</v>
      </c>
      <c r="C61" s="24">
        <v>2023</v>
      </c>
      <c r="D61" s="35">
        <v>530804</v>
      </c>
      <c r="E61" s="35">
        <v>3699000162</v>
      </c>
      <c r="F61" s="35" t="s">
        <v>12</v>
      </c>
      <c r="G61" s="24" t="s">
        <v>152</v>
      </c>
      <c r="H61" s="24" t="s">
        <v>11</v>
      </c>
      <c r="I61" s="24" t="s">
        <v>173</v>
      </c>
      <c r="J61" s="34">
        <v>1</v>
      </c>
      <c r="K61" s="33" t="s">
        <v>149</v>
      </c>
      <c r="L61" s="32">
        <v>465.67809144883802</v>
      </c>
      <c r="M61" s="31">
        <v>465.67809144883802</v>
      </c>
      <c r="N61" s="30"/>
      <c r="O61" s="30"/>
      <c r="P61" s="29">
        <f>SUM(M61:O61)</f>
        <v>465.67809144883802</v>
      </c>
      <c r="Q61" s="24" t="s">
        <v>9</v>
      </c>
      <c r="R61" s="24" t="s">
        <v>59</v>
      </c>
      <c r="S61" s="24" t="s">
        <v>58</v>
      </c>
      <c r="T61" s="24"/>
      <c r="U61" s="24" t="s">
        <v>5</v>
      </c>
      <c r="V61" s="24" t="s">
        <v>11</v>
      </c>
      <c r="W61" s="24" t="s">
        <v>21</v>
      </c>
      <c r="X61" s="24" t="s">
        <v>21</v>
      </c>
      <c r="Y61" s="24" t="s">
        <v>2</v>
      </c>
      <c r="Z61" s="24" t="s">
        <v>1</v>
      </c>
      <c r="AA61" s="28"/>
      <c r="AB61" s="28"/>
      <c r="AC61" s="28"/>
    </row>
    <row r="62" spans="1:29" ht="36" hidden="1" x14ac:dyDescent="0.2">
      <c r="A62" s="37">
        <f>IF(LEN(B62)&gt;0,ROWS(B$7:$B62),"")</f>
        <v>56</v>
      </c>
      <c r="B62" s="24" t="s">
        <v>13</v>
      </c>
      <c r="C62" s="24">
        <v>2023</v>
      </c>
      <c r="D62" s="35">
        <v>530804</v>
      </c>
      <c r="E62" s="35">
        <v>3699000162</v>
      </c>
      <c r="F62" s="35" t="s">
        <v>12</v>
      </c>
      <c r="G62" s="24" t="s">
        <v>152</v>
      </c>
      <c r="H62" s="24" t="s">
        <v>11</v>
      </c>
      <c r="I62" s="24" t="s">
        <v>172</v>
      </c>
      <c r="J62" s="34">
        <v>1</v>
      </c>
      <c r="K62" s="33" t="s">
        <v>149</v>
      </c>
      <c r="L62" s="32">
        <v>45.663161603678844</v>
      </c>
      <c r="M62" s="31">
        <v>45.663161603678844</v>
      </c>
      <c r="N62" s="30"/>
      <c r="O62" s="30"/>
      <c r="P62" s="29">
        <f>SUM(M62:O62)</f>
        <v>45.663161603678844</v>
      </c>
      <c r="Q62" s="24" t="s">
        <v>9</v>
      </c>
      <c r="R62" s="24" t="s">
        <v>59</v>
      </c>
      <c r="S62" s="24" t="s">
        <v>58</v>
      </c>
      <c r="T62" s="24"/>
      <c r="U62" s="24" t="s">
        <v>5</v>
      </c>
      <c r="V62" s="24" t="s">
        <v>11</v>
      </c>
      <c r="W62" s="24" t="s">
        <v>21</v>
      </c>
      <c r="X62" s="24" t="s">
        <v>21</v>
      </c>
      <c r="Y62" s="24" t="s">
        <v>2</v>
      </c>
      <c r="Z62" s="24" t="s">
        <v>1</v>
      </c>
      <c r="AA62" s="28"/>
      <c r="AB62" s="28"/>
      <c r="AC62" s="28"/>
    </row>
    <row r="63" spans="1:29" ht="36" hidden="1" x14ac:dyDescent="0.2">
      <c r="A63" s="37">
        <f>IF(LEN(B63)&gt;0,ROWS(B$7:$B63),"")</f>
        <v>57</v>
      </c>
      <c r="B63" s="24" t="s">
        <v>13</v>
      </c>
      <c r="C63" s="24">
        <v>2023</v>
      </c>
      <c r="D63" s="35">
        <v>530804</v>
      </c>
      <c r="E63" s="35">
        <v>3699000162</v>
      </c>
      <c r="F63" s="35" t="s">
        <v>12</v>
      </c>
      <c r="G63" s="24" t="s">
        <v>152</v>
      </c>
      <c r="H63" s="24" t="s">
        <v>11</v>
      </c>
      <c r="I63" s="24" t="s">
        <v>171</v>
      </c>
      <c r="J63" s="34">
        <v>1</v>
      </c>
      <c r="K63" s="33" t="s">
        <v>149</v>
      </c>
      <c r="L63" s="32">
        <v>16.074725238125247</v>
      </c>
      <c r="M63" s="31">
        <v>16.074725238125247</v>
      </c>
      <c r="N63" s="30"/>
      <c r="O63" s="30"/>
      <c r="P63" s="29">
        <f>SUM(M63:O63)</f>
        <v>16.074725238125247</v>
      </c>
      <c r="Q63" s="24" t="s">
        <v>9</v>
      </c>
      <c r="R63" s="24" t="s">
        <v>59</v>
      </c>
      <c r="S63" s="24" t="s">
        <v>58</v>
      </c>
      <c r="T63" s="24"/>
      <c r="U63" s="24" t="s">
        <v>5</v>
      </c>
      <c r="V63" s="24" t="s">
        <v>11</v>
      </c>
      <c r="W63" s="24" t="s">
        <v>21</v>
      </c>
      <c r="X63" s="24" t="s">
        <v>21</v>
      </c>
      <c r="Y63" s="24" t="s">
        <v>2</v>
      </c>
      <c r="Z63" s="24" t="s">
        <v>1</v>
      </c>
      <c r="AA63" s="28"/>
      <c r="AB63" s="28"/>
      <c r="AC63" s="28"/>
    </row>
    <row r="64" spans="1:29" ht="36" hidden="1" x14ac:dyDescent="0.2">
      <c r="A64" s="37">
        <f>IF(LEN(B64)&gt;0,ROWS(B$7:$B64),"")</f>
        <v>58</v>
      </c>
      <c r="B64" s="24" t="s">
        <v>13</v>
      </c>
      <c r="C64" s="24">
        <v>2023</v>
      </c>
      <c r="D64" s="35">
        <v>530804</v>
      </c>
      <c r="E64" s="35">
        <v>3699000162</v>
      </c>
      <c r="F64" s="35" t="s">
        <v>12</v>
      </c>
      <c r="G64" s="24" t="s">
        <v>152</v>
      </c>
      <c r="H64" s="24" t="s">
        <v>11</v>
      </c>
      <c r="I64" s="24" t="s">
        <v>170</v>
      </c>
      <c r="J64" s="34">
        <v>1</v>
      </c>
      <c r="K64" s="33" t="s">
        <v>149</v>
      </c>
      <c r="L64" s="32">
        <v>13.081490635519318</v>
      </c>
      <c r="M64" s="31">
        <v>13.081490635519318</v>
      </c>
      <c r="N64" s="30"/>
      <c r="O64" s="30"/>
      <c r="P64" s="29">
        <f>SUM(M64:O64)</f>
        <v>13.081490635519318</v>
      </c>
      <c r="Q64" s="24" t="s">
        <v>9</v>
      </c>
      <c r="R64" s="24" t="s">
        <v>59</v>
      </c>
      <c r="S64" s="24" t="s">
        <v>58</v>
      </c>
      <c r="T64" s="24"/>
      <c r="U64" s="24" t="s">
        <v>5</v>
      </c>
      <c r="V64" s="24" t="s">
        <v>11</v>
      </c>
      <c r="W64" s="24" t="s">
        <v>21</v>
      </c>
      <c r="X64" s="24" t="s">
        <v>21</v>
      </c>
      <c r="Y64" s="24" t="s">
        <v>2</v>
      </c>
      <c r="Z64" s="24" t="s">
        <v>1</v>
      </c>
      <c r="AA64" s="28"/>
      <c r="AB64" s="28"/>
      <c r="AC64" s="28"/>
    </row>
    <row r="65" spans="1:29" ht="36" hidden="1" x14ac:dyDescent="0.2">
      <c r="A65" s="37">
        <f>IF(LEN(B65)&gt;0,ROWS(B$7:$B65),"")</f>
        <v>59</v>
      </c>
      <c r="B65" s="24" t="s">
        <v>13</v>
      </c>
      <c r="C65" s="24">
        <v>2023</v>
      </c>
      <c r="D65" s="35">
        <v>530804</v>
      </c>
      <c r="E65" s="35">
        <v>3699000162</v>
      </c>
      <c r="F65" s="35" t="s">
        <v>12</v>
      </c>
      <c r="G65" s="24" t="s">
        <v>152</v>
      </c>
      <c r="H65" s="24" t="s">
        <v>11</v>
      </c>
      <c r="I65" s="24" t="s">
        <v>169</v>
      </c>
      <c r="J65" s="34">
        <v>1</v>
      </c>
      <c r="K65" s="33" t="s">
        <v>149</v>
      </c>
      <c r="L65" s="32">
        <v>36.185901648198325</v>
      </c>
      <c r="M65" s="31">
        <v>36.185901648198325</v>
      </c>
      <c r="N65" s="30"/>
      <c r="O65" s="30"/>
      <c r="P65" s="29">
        <f>SUM(M65:O65)</f>
        <v>36.185901648198325</v>
      </c>
      <c r="Q65" s="24" t="s">
        <v>9</v>
      </c>
      <c r="R65" s="24" t="s">
        <v>59</v>
      </c>
      <c r="S65" s="24" t="s">
        <v>58</v>
      </c>
      <c r="T65" s="24"/>
      <c r="U65" s="24" t="s">
        <v>5</v>
      </c>
      <c r="V65" s="24" t="s">
        <v>11</v>
      </c>
      <c r="W65" s="24" t="s">
        <v>21</v>
      </c>
      <c r="X65" s="24" t="s">
        <v>21</v>
      </c>
      <c r="Y65" s="24" t="s">
        <v>2</v>
      </c>
      <c r="Z65" s="24" t="s">
        <v>1</v>
      </c>
      <c r="AA65" s="28"/>
      <c r="AB65" s="28"/>
      <c r="AC65" s="28"/>
    </row>
    <row r="66" spans="1:29" ht="36" hidden="1" x14ac:dyDescent="0.2">
      <c r="A66" s="37">
        <f>IF(LEN(B66)&gt;0,ROWS(B$7:$B66),"")</f>
        <v>60</v>
      </c>
      <c r="B66" s="24" t="s">
        <v>13</v>
      </c>
      <c r="C66" s="24">
        <v>2023</v>
      </c>
      <c r="D66" s="35">
        <v>530804</v>
      </c>
      <c r="E66" s="35">
        <v>3699000162</v>
      </c>
      <c r="F66" s="35" t="s">
        <v>12</v>
      </c>
      <c r="G66" s="24" t="s">
        <v>152</v>
      </c>
      <c r="H66" s="24" t="s">
        <v>11</v>
      </c>
      <c r="I66" s="24" t="s">
        <v>168</v>
      </c>
      <c r="J66" s="34">
        <v>1</v>
      </c>
      <c r="K66" s="33" t="s">
        <v>149</v>
      </c>
      <c r="L66" s="32">
        <v>5.111976582047066</v>
      </c>
      <c r="M66" s="31">
        <v>5.111976582047066</v>
      </c>
      <c r="N66" s="30"/>
      <c r="O66" s="30"/>
      <c r="P66" s="29">
        <f>SUM(M66:O66)</f>
        <v>5.111976582047066</v>
      </c>
      <c r="Q66" s="24" t="s">
        <v>9</v>
      </c>
      <c r="R66" s="24" t="s">
        <v>59</v>
      </c>
      <c r="S66" s="24" t="s">
        <v>58</v>
      </c>
      <c r="T66" s="24"/>
      <c r="U66" s="24" t="s">
        <v>5</v>
      </c>
      <c r="V66" s="24" t="s">
        <v>11</v>
      </c>
      <c r="W66" s="24" t="s">
        <v>21</v>
      </c>
      <c r="X66" s="24" t="s">
        <v>21</v>
      </c>
      <c r="Y66" s="24" t="s">
        <v>2</v>
      </c>
      <c r="Z66" s="24" t="s">
        <v>1</v>
      </c>
      <c r="AA66" s="28"/>
      <c r="AB66" s="28"/>
      <c r="AC66" s="28"/>
    </row>
    <row r="67" spans="1:29" ht="36" hidden="1" x14ac:dyDescent="0.2">
      <c r="A67" s="37">
        <f>IF(LEN(B67)&gt;0,ROWS(B$7:$B67),"")</f>
        <v>61</v>
      </c>
      <c r="B67" s="24" t="s">
        <v>13</v>
      </c>
      <c r="C67" s="24">
        <v>2023</v>
      </c>
      <c r="D67" s="35">
        <v>530804</v>
      </c>
      <c r="E67" s="35">
        <v>3699000162</v>
      </c>
      <c r="F67" s="35" t="s">
        <v>12</v>
      </c>
      <c r="G67" s="24" t="s">
        <v>152</v>
      </c>
      <c r="H67" s="24" t="s">
        <v>11</v>
      </c>
      <c r="I67" s="24" t="s">
        <v>167</v>
      </c>
      <c r="J67" s="34">
        <v>1</v>
      </c>
      <c r="K67" s="33" t="s">
        <v>149</v>
      </c>
      <c r="L67" s="32">
        <v>5.111976582047066</v>
      </c>
      <c r="M67" s="31">
        <v>5.111976582047066</v>
      </c>
      <c r="N67" s="30"/>
      <c r="O67" s="30"/>
      <c r="P67" s="29">
        <f>SUM(M67:O67)</f>
        <v>5.111976582047066</v>
      </c>
      <c r="Q67" s="24" t="s">
        <v>9</v>
      </c>
      <c r="R67" s="24" t="s">
        <v>59</v>
      </c>
      <c r="S67" s="24" t="s">
        <v>58</v>
      </c>
      <c r="T67" s="24"/>
      <c r="U67" s="24" t="s">
        <v>5</v>
      </c>
      <c r="V67" s="24" t="s">
        <v>11</v>
      </c>
      <c r="W67" s="24" t="s">
        <v>21</v>
      </c>
      <c r="X67" s="24" t="s">
        <v>21</v>
      </c>
      <c r="Y67" s="24" t="s">
        <v>2</v>
      </c>
      <c r="Z67" s="24" t="s">
        <v>1</v>
      </c>
      <c r="AA67" s="28"/>
      <c r="AB67" s="28"/>
      <c r="AC67" s="28"/>
    </row>
    <row r="68" spans="1:29" ht="36" hidden="1" x14ac:dyDescent="0.2">
      <c r="A68" s="37">
        <f>IF(LEN(B68)&gt;0,ROWS(B$7:$B68),"")</f>
        <v>62</v>
      </c>
      <c r="B68" s="24" t="s">
        <v>13</v>
      </c>
      <c r="C68" s="24">
        <v>2023</v>
      </c>
      <c r="D68" s="35">
        <v>530804</v>
      </c>
      <c r="E68" s="35">
        <v>3699000162</v>
      </c>
      <c r="F68" s="35" t="s">
        <v>12</v>
      </c>
      <c r="G68" s="24" t="s">
        <v>152</v>
      </c>
      <c r="H68" s="24" t="s">
        <v>11</v>
      </c>
      <c r="I68" s="24" t="s">
        <v>166</v>
      </c>
      <c r="J68" s="34">
        <v>1</v>
      </c>
      <c r="K68" s="33" t="s">
        <v>149</v>
      </c>
      <c r="L68" s="32">
        <v>67.143802077318867</v>
      </c>
      <c r="M68" s="31">
        <v>67.143802077318867</v>
      </c>
      <c r="N68" s="30"/>
      <c r="O68" s="30"/>
      <c r="P68" s="29">
        <f>SUM(M68:O68)</f>
        <v>67.143802077318867</v>
      </c>
      <c r="Q68" s="24" t="s">
        <v>9</v>
      </c>
      <c r="R68" s="24" t="s">
        <v>59</v>
      </c>
      <c r="S68" s="24" t="s">
        <v>58</v>
      </c>
      <c r="T68" s="24"/>
      <c r="U68" s="24" t="s">
        <v>5</v>
      </c>
      <c r="V68" s="24" t="s">
        <v>11</v>
      </c>
      <c r="W68" s="24" t="s">
        <v>21</v>
      </c>
      <c r="X68" s="24" t="s">
        <v>21</v>
      </c>
      <c r="Y68" s="24" t="s">
        <v>2</v>
      </c>
      <c r="Z68" s="24" t="s">
        <v>1</v>
      </c>
      <c r="AA68" s="28"/>
      <c r="AB68" s="28"/>
      <c r="AC68" s="28"/>
    </row>
    <row r="69" spans="1:29" ht="36" hidden="1" x14ac:dyDescent="0.2">
      <c r="A69" s="37">
        <f>IF(LEN(B69)&gt;0,ROWS(B$7:$B69),"")</f>
        <v>63</v>
      </c>
      <c r="B69" s="24" t="s">
        <v>13</v>
      </c>
      <c r="C69" s="24">
        <v>2023</v>
      </c>
      <c r="D69" s="35">
        <v>530804</v>
      </c>
      <c r="E69" s="35">
        <v>3699000162</v>
      </c>
      <c r="F69" s="35" t="s">
        <v>12</v>
      </c>
      <c r="G69" s="24" t="s">
        <v>152</v>
      </c>
      <c r="H69" s="24" t="s">
        <v>11</v>
      </c>
      <c r="I69" s="24" t="s">
        <v>165</v>
      </c>
      <c r="J69" s="34">
        <v>1</v>
      </c>
      <c r="K69" s="33" t="s">
        <v>149</v>
      </c>
      <c r="L69" s="32">
        <v>16.671361830777087</v>
      </c>
      <c r="M69" s="31">
        <v>16.671361830777087</v>
      </c>
      <c r="N69" s="30"/>
      <c r="O69" s="30"/>
      <c r="P69" s="29">
        <f>SUM(M69:O69)</f>
        <v>16.671361830777087</v>
      </c>
      <c r="Q69" s="24" t="s">
        <v>9</v>
      </c>
      <c r="R69" s="24" t="s">
        <v>59</v>
      </c>
      <c r="S69" s="24" t="s">
        <v>58</v>
      </c>
      <c r="T69" s="24"/>
      <c r="U69" s="24" t="s">
        <v>5</v>
      </c>
      <c r="V69" s="24" t="s">
        <v>11</v>
      </c>
      <c r="W69" s="24" t="s">
        <v>21</v>
      </c>
      <c r="X69" s="24" t="s">
        <v>21</v>
      </c>
      <c r="Y69" s="24" t="s">
        <v>2</v>
      </c>
      <c r="Z69" s="24" t="s">
        <v>1</v>
      </c>
      <c r="AA69" s="28"/>
      <c r="AB69" s="28"/>
      <c r="AC69" s="28"/>
    </row>
    <row r="70" spans="1:29" ht="36" hidden="1" x14ac:dyDescent="0.2">
      <c r="A70" s="37">
        <f>IF(LEN(B70)&gt;0,ROWS(B$7:$B70),"")</f>
        <v>64</v>
      </c>
      <c r="B70" s="24" t="s">
        <v>13</v>
      </c>
      <c r="C70" s="24">
        <v>2023</v>
      </c>
      <c r="D70" s="35">
        <v>530804</v>
      </c>
      <c r="E70" s="35">
        <v>3699000162</v>
      </c>
      <c r="F70" s="35" t="s">
        <v>12</v>
      </c>
      <c r="G70" s="24" t="s">
        <v>152</v>
      </c>
      <c r="H70" s="24" t="s">
        <v>11</v>
      </c>
      <c r="I70" s="24" t="s">
        <v>164</v>
      </c>
      <c r="J70" s="34">
        <v>1</v>
      </c>
      <c r="K70" s="33" t="s">
        <v>149</v>
      </c>
      <c r="L70" s="32">
        <v>31.080817618846158</v>
      </c>
      <c r="M70" s="31">
        <v>31.080817618846158</v>
      </c>
      <c r="N70" s="30"/>
      <c r="O70" s="30"/>
      <c r="P70" s="29">
        <f>SUM(M70:O70)</f>
        <v>31.080817618846158</v>
      </c>
      <c r="Q70" s="24" t="s">
        <v>9</v>
      </c>
      <c r="R70" s="24" t="s">
        <v>59</v>
      </c>
      <c r="S70" s="24" t="s">
        <v>58</v>
      </c>
      <c r="T70" s="24"/>
      <c r="U70" s="24" t="s">
        <v>5</v>
      </c>
      <c r="V70" s="24" t="s">
        <v>11</v>
      </c>
      <c r="W70" s="24" t="s">
        <v>21</v>
      </c>
      <c r="X70" s="24" t="s">
        <v>21</v>
      </c>
      <c r="Y70" s="24" t="s">
        <v>2</v>
      </c>
      <c r="Z70" s="24" t="s">
        <v>1</v>
      </c>
      <c r="AA70" s="28"/>
      <c r="AB70" s="28"/>
      <c r="AC70" s="28"/>
    </row>
    <row r="71" spans="1:29" ht="36" hidden="1" x14ac:dyDescent="0.2">
      <c r="A71" s="37">
        <f>IF(LEN(B71)&gt;0,ROWS(B$7:$B71),"")</f>
        <v>65</v>
      </c>
      <c r="B71" s="24" t="s">
        <v>13</v>
      </c>
      <c r="C71" s="24">
        <v>2023</v>
      </c>
      <c r="D71" s="35">
        <v>530804</v>
      </c>
      <c r="E71" s="35">
        <v>3699000162</v>
      </c>
      <c r="F71" s="35" t="s">
        <v>12</v>
      </c>
      <c r="G71" s="24" t="s">
        <v>152</v>
      </c>
      <c r="H71" s="24" t="s">
        <v>11</v>
      </c>
      <c r="I71" s="24" t="s">
        <v>163</v>
      </c>
      <c r="J71" s="34">
        <v>1</v>
      </c>
      <c r="K71" s="33" t="s">
        <v>149</v>
      </c>
      <c r="L71" s="32">
        <v>28.718969562062167</v>
      </c>
      <c r="M71" s="31">
        <v>28.718969562062167</v>
      </c>
      <c r="N71" s="30"/>
      <c r="O71" s="30"/>
      <c r="P71" s="29">
        <f>SUM(M71:O71)</f>
        <v>28.718969562062167</v>
      </c>
      <c r="Q71" s="24" t="s">
        <v>9</v>
      </c>
      <c r="R71" s="24" t="s">
        <v>59</v>
      </c>
      <c r="S71" s="24" t="s">
        <v>58</v>
      </c>
      <c r="T71" s="24"/>
      <c r="U71" s="24" t="s">
        <v>5</v>
      </c>
      <c r="V71" s="24" t="s">
        <v>11</v>
      </c>
      <c r="W71" s="24" t="s">
        <v>21</v>
      </c>
      <c r="X71" s="24" t="s">
        <v>21</v>
      </c>
      <c r="Y71" s="24" t="s">
        <v>2</v>
      </c>
      <c r="Z71" s="24" t="s">
        <v>1</v>
      </c>
      <c r="AA71" s="28"/>
      <c r="AB71" s="28"/>
      <c r="AC71" s="28"/>
    </row>
    <row r="72" spans="1:29" ht="36" hidden="1" x14ac:dyDescent="0.2">
      <c r="A72" s="37">
        <f>IF(LEN(B72)&gt;0,ROWS(B$7:$B72),"")</f>
        <v>66</v>
      </c>
      <c r="B72" s="24" t="s">
        <v>13</v>
      </c>
      <c r="C72" s="24">
        <v>2023</v>
      </c>
      <c r="D72" s="35">
        <v>530804</v>
      </c>
      <c r="E72" s="35">
        <v>3699000162</v>
      </c>
      <c r="F72" s="35" t="s">
        <v>12</v>
      </c>
      <c r="G72" s="24" t="s">
        <v>152</v>
      </c>
      <c r="H72" s="24" t="s">
        <v>11</v>
      </c>
      <c r="I72" s="24" t="s">
        <v>162</v>
      </c>
      <c r="J72" s="34">
        <v>1</v>
      </c>
      <c r="K72" s="33" t="s">
        <v>149</v>
      </c>
      <c r="L72" s="32">
        <v>26.355398367104449</v>
      </c>
      <c r="M72" s="31">
        <v>26.355398367104449</v>
      </c>
      <c r="N72" s="30"/>
      <c r="O72" s="30"/>
      <c r="P72" s="29">
        <f>SUM(M72:O72)</f>
        <v>26.355398367104449</v>
      </c>
      <c r="Q72" s="24" t="s">
        <v>9</v>
      </c>
      <c r="R72" s="24" t="s">
        <v>59</v>
      </c>
      <c r="S72" s="24" t="s">
        <v>58</v>
      </c>
      <c r="T72" s="24"/>
      <c r="U72" s="24" t="s">
        <v>5</v>
      </c>
      <c r="V72" s="24" t="s">
        <v>11</v>
      </c>
      <c r="W72" s="24" t="s">
        <v>21</v>
      </c>
      <c r="X72" s="24" t="s">
        <v>21</v>
      </c>
      <c r="Y72" s="24" t="s">
        <v>2</v>
      </c>
      <c r="Z72" s="24" t="s">
        <v>1</v>
      </c>
      <c r="AA72" s="28"/>
      <c r="AB72" s="28"/>
      <c r="AC72" s="28"/>
    </row>
    <row r="73" spans="1:29" ht="36" hidden="1" x14ac:dyDescent="0.2">
      <c r="A73" s="37">
        <f>IF(LEN(B73)&gt;0,ROWS(B$7:$B73),"")</f>
        <v>67</v>
      </c>
      <c r="B73" s="24" t="s">
        <v>13</v>
      </c>
      <c r="C73" s="24">
        <v>2023</v>
      </c>
      <c r="D73" s="35">
        <v>530804</v>
      </c>
      <c r="E73" s="35">
        <v>3699000162</v>
      </c>
      <c r="F73" s="35" t="s">
        <v>12</v>
      </c>
      <c r="G73" s="24" t="s">
        <v>152</v>
      </c>
      <c r="H73" s="24" t="s">
        <v>11</v>
      </c>
      <c r="I73" s="24" t="s">
        <v>161</v>
      </c>
      <c r="J73" s="34">
        <v>1</v>
      </c>
      <c r="K73" s="33" t="s">
        <v>149</v>
      </c>
      <c r="L73" s="32">
        <v>156.5183841132388</v>
      </c>
      <c r="M73" s="31">
        <v>156.5183841132388</v>
      </c>
      <c r="N73" s="30"/>
      <c r="O73" s="30"/>
      <c r="P73" s="29">
        <f>SUM(M73:O73)</f>
        <v>156.5183841132388</v>
      </c>
      <c r="Q73" s="24" t="s">
        <v>9</v>
      </c>
      <c r="R73" s="24" t="s">
        <v>59</v>
      </c>
      <c r="S73" s="24" t="s">
        <v>58</v>
      </c>
      <c r="T73" s="24"/>
      <c r="U73" s="24" t="s">
        <v>5</v>
      </c>
      <c r="V73" s="24" t="s">
        <v>11</v>
      </c>
      <c r="W73" s="24" t="s">
        <v>21</v>
      </c>
      <c r="X73" s="24" t="s">
        <v>21</v>
      </c>
      <c r="Y73" s="24" t="s">
        <v>2</v>
      </c>
      <c r="Z73" s="24" t="s">
        <v>1</v>
      </c>
      <c r="AA73" s="28"/>
      <c r="AB73" s="28"/>
      <c r="AC73" s="28"/>
    </row>
    <row r="74" spans="1:29" ht="36" hidden="1" x14ac:dyDescent="0.2">
      <c r="A74" s="37">
        <f>IF(LEN(B74)&gt;0,ROWS(B$7:$B74),"")</f>
        <v>68</v>
      </c>
      <c r="B74" s="24" t="s">
        <v>13</v>
      </c>
      <c r="C74" s="24">
        <v>2023</v>
      </c>
      <c r="D74" s="35">
        <v>530804</v>
      </c>
      <c r="E74" s="35">
        <v>3699000162</v>
      </c>
      <c r="F74" s="35" t="s">
        <v>12</v>
      </c>
      <c r="G74" s="24" t="s">
        <v>152</v>
      </c>
      <c r="H74" s="24" t="s">
        <v>11</v>
      </c>
      <c r="I74" s="24" t="s">
        <v>160</v>
      </c>
      <c r="J74" s="34">
        <v>1</v>
      </c>
      <c r="K74" s="33" t="s">
        <v>149</v>
      </c>
      <c r="L74" s="32">
        <v>4.0924531625938592</v>
      </c>
      <c r="M74" s="31">
        <v>4.0924531625938592</v>
      </c>
      <c r="N74" s="30"/>
      <c r="O74" s="30"/>
      <c r="P74" s="29">
        <f>SUM(M74:O74)</f>
        <v>4.0924531625938592</v>
      </c>
      <c r="Q74" s="24" t="s">
        <v>9</v>
      </c>
      <c r="R74" s="24" t="s">
        <v>59</v>
      </c>
      <c r="S74" s="24" t="s">
        <v>58</v>
      </c>
      <c r="T74" s="24"/>
      <c r="U74" s="24" t="s">
        <v>5</v>
      </c>
      <c r="V74" s="24" t="s">
        <v>11</v>
      </c>
      <c r="W74" s="24" t="s">
        <v>21</v>
      </c>
      <c r="X74" s="24" t="s">
        <v>21</v>
      </c>
      <c r="Y74" s="24" t="s">
        <v>2</v>
      </c>
      <c r="Z74" s="24" t="s">
        <v>1</v>
      </c>
      <c r="AA74" s="28"/>
      <c r="AB74" s="28"/>
      <c r="AC74" s="28"/>
    </row>
    <row r="75" spans="1:29" ht="36" hidden="1" x14ac:dyDescent="0.2">
      <c r="A75" s="37">
        <f>IF(LEN(B75)&gt;0,ROWS(B$7:$B75),"")</f>
        <v>69</v>
      </c>
      <c r="B75" s="24" t="s">
        <v>13</v>
      </c>
      <c r="C75" s="24">
        <v>2023</v>
      </c>
      <c r="D75" s="35">
        <v>530804</v>
      </c>
      <c r="E75" s="35">
        <v>3699000162</v>
      </c>
      <c r="F75" s="35" t="s">
        <v>12</v>
      </c>
      <c r="G75" s="24" t="s">
        <v>152</v>
      </c>
      <c r="H75" s="24" t="s">
        <v>11</v>
      </c>
      <c r="I75" s="24" t="s">
        <v>159</v>
      </c>
      <c r="J75" s="34">
        <v>1</v>
      </c>
      <c r="K75" s="33" t="s">
        <v>149</v>
      </c>
      <c r="L75" s="32">
        <v>36.185901648198325</v>
      </c>
      <c r="M75" s="31">
        <v>36.185901648198325</v>
      </c>
      <c r="N75" s="30"/>
      <c r="O75" s="30"/>
      <c r="P75" s="29">
        <f>SUM(M75:O75)</f>
        <v>36.185901648198325</v>
      </c>
      <c r="Q75" s="24" t="s">
        <v>9</v>
      </c>
      <c r="R75" s="24" t="s">
        <v>59</v>
      </c>
      <c r="S75" s="24" t="s">
        <v>58</v>
      </c>
      <c r="T75" s="24"/>
      <c r="U75" s="24" t="s">
        <v>5</v>
      </c>
      <c r="V75" s="24" t="s">
        <v>11</v>
      </c>
      <c r="W75" s="24" t="s">
        <v>21</v>
      </c>
      <c r="X75" s="24" t="s">
        <v>21</v>
      </c>
      <c r="Y75" s="24" t="s">
        <v>2</v>
      </c>
      <c r="Z75" s="24" t="s">
        <v>1</v>
      </c>
      <c r="AA75" s="28"/>
      <c r="AB75" s="28"/>
      <c r="AC75" s="28"/>
    </row>
    <row r="76" spans="1:29" ht="36" hidden="1" x14ac:dyDescent="0.2">
      <c r="A76" s="37">
        <f>IF(LEN(B76)&gt;0,ROWS(B$7:$B76),"")</f>
        <v>70</v>
      </c>
      <c r="B76" s="24" t="s">
        <v>13</v>
      </c>
      <c r="C76" s="24">
        <v>2023</v>
      </c>
      <c r="D76" s="35">
        <v>530804</v>
      </c>
      <c r="E76" s="35">
        <v>3699000162</v>
      </c>
      <c r="F76" s="35" t="s">
        <v>12</v>
      </c>
      <c r="G76" s="24" t="s">
        <v>152</v>
      </c>
      <c r="H76" s="24" t="s">
        <v>11</v>
      </c>
      <c r="I76" s="24" t="s">
        <v>158</v>
      </c>
      <c r="J76" s="34">
        <v>1</v>
      </c>
      <c r="K76" s="33" t="s">
        <v>149</v>
      </c>
      <c r="L76" s="32">
        <v>5.7437939124124338</v>
      </c>
      <c r="M76" s="31">
        <v>5.7437939124124338</v>
      </c>
      <c r="N76" s="30"/>
      <c r="O76" s="30"/>
      <c r="P76" s="29">
        <f>SUM(M76:O76)</f>
        <v>5.7437939124124338</v>
      </c>
      <c r="Q76" s="24" t="s">
        <v>9</v>
      </c>
      <c r="R76" s="24" t="s">
        <v>59</v>
      </c>
      <c r="S76" s="24" t="s">
        <v>58</v>
      </c>
      <c r="T76" s="24"/>
      <c r="U76" s="24" t="s">
        <v>5</v>
      </c>
      <c r="V76" s="24" t="s">
        <v>11</v>
      </c>
      <c r="W76" s="24" t="s">
        <v>21</v>
      </c>
      <c r="X76" s="24" t="s">
        <v>21</v>
      </c>
      <c r="Y76" s="24" t="s">
        <v>2</v>
      </c>
      <c r="Z76" s="24" t="s">
        <v>1</v>
      </c>
      <c r="AA76" s="28"/>
      <c r="AB76" s="28"/>
      <c r="AC76" s="28"/>
    </row>
    <row r="77" spans="1:29" ht="36" hidden="1" x14ac:dyDescent="0.2">
      <c r="A77" s="37">
        <f>IF(LEN(B77)&gt;0,ROWS(B$7:$B77),"")</f>
        <v>71</v>
      </c>
      <c r="B77" s="24" t="s">
        <v>13</v>
      </c>
      <c r="C77" s="24">
        <v>2023</v>
      </c>
      <c r="D77" s="35">
        <v>530804</v>
      </c>
      <c r="E77" s="35">
        <v>3699000162</v>
      </c>
      <c r="F77" s="35" t="s">
        <v>12</v>
      </c>
      <c r="G77" s="24" t="s">
        <v>152</v>
      </c>
      <c r="H77" s="24" t="s">
        <v>11</v>
      </c>
      <c r="I77" s="24" t="s">
        <v>157</v>
      </c>
      <c r="J77" s="34">
        <v>1</v>
      </c>
      <c r="K77" s="33" t="s">
        <v>149</v>
      </c>
      <c r="L77" s="32">
        <v>7.1797423905155418</v>
      </c>
      <c r="M77" s="31">
        <v>7.1797423905155418</v>
      </c>
      <c r="N77" s="30"/>
      <c r="O77" s="30"/>
      <c r="P77" s="29">
        <f>SUM(M77:O77)</f>
        <v>7.1797423905155418</v>
      </c>
      <c r="Q77" s="24" t="s">
        <v>9</v>
      </c>
      <c r="R77" s="24" t="s">
        <v>59</v>
      </c>
      <c r="S77" s="24" t="s">
        <v>58</v>
      </c>
      <c r="T77" s="24"/>
      <c r="U77" s="24" t="s">
        <v>5</v>
      </c>
      <c r="V77" s="24" t="s">
        <v>11</v>
      </c>
      <c r="W77" s="24" t="s">
        <v>21</v>
      </c>
      <c r="X77" s="24" t="s">
        <v>21</v>
      </c>
      <c r="Y77" s="24" t="s">
        <v>2</v>
      </c>
      <c r="Z77" s="24" t="s">
        <v>1</v>
      </c>
      <c r="AA77" s="28"/>
      <c r="AB77" s="28"/>
      <c r="AC77" s="28"/>
    </row>
    <row r="78" spans="1:29" ht="36" hidden="1" x14ac:dyDescent="0.2">
      <c r="A78" s="37">
        <f>IF(LEN(B78)&gt;0,ROWS(B$7:$B78),"")</f>
        <v>72</v>
      </c>
      <c r="B78" s="24" t="s">
        <v>13</v>
      </c>
      <c r="C78" s="24">
        <v>2023</v>
      </c>
      <c r="D78" s="35">
        <v>530804</v>
      </c>
      <c r="E78" s="35">
        <v>3699000162</v>
      </c>
      <c r="F78" s="35" t="s">
        <v>12</v>
      </c>
      <c r="G78" s="24" t="s">
        <v>152</v>
      </c>
      <c r="H78" s="24" t="s">
        <v>11</v>
      </c>
      <c r="I78" s="24" t="s">
        <v>156</v>
      </c>
      <c r="J78" s="34">
        <v>1</v>
      </c>
      <c r="K78" s="33" t="s">
        <v>149</v>
      </c>
      <c r="L78" s="32">
        <v>46.66832553835102</v>
      </c>
      <c r="M78" s="31">
        <v>46.66832553835102</v>
      </c>
      <c r="N78" s="30"/>
      <c r="O78" s="30"/>
      <c r="P78" s="29">
        <f>SUM(M78:O78)</f>
        <v>46.66832553835102</v>
      </c>
      <c r="Q78" s="24" t="s">
        <v>9</v>
      </c>
      <c r="R78" s="24" t="s">
        <v>24</v>
      </c>
      <c r="S78" s="24" t="s">
        <v>23</v>
      </c>
      <c r="T78" s="24"/>
      <c r="U78" s="24" t="s">
        <v>5</v>
      </c>
      <c r="V78" s="24" t="s">
        <v>11</v>
      </c>
      <c r="W78" s="24" t="s">
        <v>21</v>
      </c>
      <c r="X78" s="24" t="s">
        <v>21</v>
      </c>
      <c r="Y78" s="24" t="s">
        <v>2</v>
      </c>
      <c r="Z78" s="24" t="s">
        <v>1</v>
      </c>
      <c r="AA78" s="28"/>
      <c r="AB78" s="28"/>
      <c r="AC78" s="28"/>
    </row>
    <row r="79" spans="1:29" ht="36" hidden="1" x14ac:dyDescent="0.2">
      <c r="A79" s="37">
        <f>IF(LEN(B79)&gt;0,ROWS(B$7:$B79),"")</f>
        <v>73</v>
      </c>
      <c r="B79" s="24" t="s">
        <v>13</v>
      </c>
      <c r="C79" s="24">
        <v>2023</v>
      </c>
      <c r="D79" s="35">
        <v>530804</v>
      </c>
      <c r="E79" s="35">
        <v>3699000162</v>
      </c>
      <c r="F79" s="35" t="s">
        <v>12</v>
      </c>
      <c r="G79" s="24" t="s">
        <v>152</v>
      </c>
      <c r="H79" s="24" t="s">
        <v>11</v>
      </c>
      <c r="I79" s="24" t="s">
        <v>155</v>
      </c>
      <c r="J79" s="34">
        <v>1</v>
      </c>
      <c r="K79" s="33" t="s">
        <v>149</v>
      </c>
      <c r="L79" s="32">
        <v>83.760310676232422</v>
      </c>
      <c r="M79" s="31">
        <v>83.760310676232422</v>
      </c>
      <c r="N79" s="30"/>
      <c r="O79" s="30"/>
      <c r="P79" s="29">
        <f>SUM(M79:O79)</f>
        <v>83.760310676232422</v>
      </c>
      <c r="Q79" s="24" t="s">
        <v>9</v>
      </c>
      <c r="R79" s="24" t="s">
        <v>59</v>
      </c>
      <c r="S79" s="24" t="s">
        <v>58</v>
      </c>
      <c r="T79" s="24"/>
      <c r="U79" s="24" t="s">
        <v>5</v>
      </c>
      <c r="V79" s="24" t="s">
        <v>11</v>
      </c>
      <c r="W79" s="24" t="s">
        <v>21</v>
      </c>
      <c r="X79" s="24" t="s">
        <v>21</v>
      </c>
      <c r="Y79" s="24" t="s">
        <v>2</v>
      </c>
      <c r="Z79" s="24" t="s">
        <v>1</v>
      </c>
      <c r="AA79" s="28"/>
      <c r="AB79" s="28"/>
      <c r="AC79" s="28"/>
    </row>
    <row r="80" spans="1:29" ht="36" hidden="1" x14ac:dyDescent="0.2">
      <c r="A80" s="37">
        <f>IF(LEN(B80)&gt;0,ROWS(B$7:$B80),"")</f>
        <v>74</v>
      </c>
      <c r="B80" s="24" t="s">
        <v>13</v>
      </c>
      <c r="C80" s="24">
        <v>2023</v>
      </c>
      <c r="D80" s="35">
        <v>530804</v>
      </c>
      <c r="E80" s="35">
        <v>3699000162</v>
      </c>
      <c r="F80" s="35" t="s">
        <v>12</v>
      </c>
      <c r="G80" s="24" t="s">
        <v>152</v>
      </c>
      <c r="H80" s="24" t="s">
        <v>11</v>
      </c>
      <c r="I80" s="24" t="s">
        <v>154</v>
      </c>
      <c r="J80" s="34">
        <v>1</v>
      </c>
      <c r="K80" s="33" t="s">
        <v>149</v>
      </c>
      <c r="L80" s="32">
        <v>92.618676837650497</v>
      </c>
      <c r="M80" s="31">
        <v>92.618676837650497</v>
      </c>
      <c r="N80" s="30"/>
      <c r="O80" s="30"/>
      <c r="P80" s="29">
        <f>SUM(M80:O80)</f>
        <v>92.618676837650497</v>
      </c>
      <c r="Q80" s="24" t="s">
        <v>9</v>
      </c>
      <c r="R80" s="24" t="s">
        <v>59</v>
      </c>
      <c r="S80" s="24" t="s">
        <v>58</v>
      </c>
      <c r="T80" s="24"/>
      <c r="U80" s="24" t="s">
        <v>5</v>
      </c>
      <c r="V80" s="24" t="s">
        <v>11</v>
      </c>
      <c r="W80" s="24" t="s">
        <v>21</v>
      </c>
      <c r="X80" s="24" t="s">
        <v>21</v>
      </c>
      <c r="Y80" s="24" t="s">
        <v>2</v>
      </c>
      <c r="Z80" s="24" t="s">
        <v>1</v>
      </c>
      <c r="AA80" s="28"/>
      <c r="AB80" s="28"/>
      <c r="AC80" s="28"/>
    </row>
    <row r="81" spans="1:29" ht="36" hidden="1" x14ac:dyDescent="0.2">
      <c r="A81" s="37">
        <f>IF(LEN(B81)&gt;0,ROWS(B$7:$B81),"")</f>
        <v>75</v>
      </c>
      <c r="B81" s="24" t="s">
        <v>13</v>
      </c>
      <c r="C81" s="24">
        <v>2023</v>
      </c>
      <c r="D81" s="35">
        <v>530804</v>
      </c>
      <c r="E81" s="35">
        <v>3699000162</v>
      </c>
      <c r="F81" s="35" t="s">
        <v>12</v>
      </c>
      <c r="G81" s="24" t="s">
        <v>152</v>
      </c>
      <c r="H81" s="24" t="s">
        <v>11</v>
      </c>
      <c r="I81" s="24" t="s">
        <v>153</v>
      </c>
      <c r="J81" s="34">
        <v>1</v>
      </c>
      <c r="K81" s="33" t="s">
        <v>149</v>
      </c>
      <c r="L81" s="32">
        <v>8.3572201425600898</v>
      </c>
      <c r="M81" s="31">
        <v>8.3572201425600898</v>
      </c>
      <c r="N81" s="30"/>
      <c r="O81" s="30"/>
      <c r="P81" s="29">
        <f>SUM(M81:O81)</f>
        <v>8.3572201425600898</v>
      </c>
      <c r="Q81" s="24" t="s">
        <v>9</v>
      </c>
      <c r="R81" s="24" t="s">
        <v>59</v>
      </c>
      <c r="S81" s="24" t="s">
        <v>58</v>
      </c>
      <c r="T81" s="24"/>
      <c r="U81" s="24" t="s">
        <v>5</v>
      </c>
      <c r="V81" s="24" t="s">
        <v>11</v>
      </c>
      <c r="W81" s="24" t="s">
        <v>21</v>
      </c>
      <c r="X81" s="24" t="s">
        <v>21</v>
      </c>
      <c r="Y81" s="24" t="s">
        <v>2</v>
      </c>
      <c r="Z81" s="24" t="s">
        <v>1</v>
      </c>
      <c r="AA81" s="28"/>
      <c r="AB81" s="28"/>
      <c r="AC81" s="28"/>
    </row>
    <row r="82" spans="1:29" ht="36" hidden="1" x14ac:dyDescent="0.2">
      <c r="A82" s="37">
        <f>IF(LEN(B82)&gt;0,ROWS(B$7:$B82),"")</f>
        <v>76</v>
      </c>
      <c r="B82" s="24" t="s">
        <v>13</v>
      </c>
      <c r="C82" s="24">
        <v>2023</v>
      </c>
      <c r="D82" s="35">
        <v>530804</v>
      </c>
      <c r="E82" s="35">
        <v>3699000162</v>
      </c>
      <c r="F82" s="35" t="s">
        <v>12</v>
      </c>
      <c r="G82" s="24" t="s">
        <v>152</v>
      </c>
      <c r="H82" s="24" t="s">
        <v>11</v>
      </c>
      <c r="I82" s="24" t="s">
        <v>151</v>
      </c>
      <c r="J82" s="34">
        <v>1</v>
      </c>
      <c r="K82" s="33" t="s">
        <v>149</v>
      </c>
      <c r="L82" s="32">
        <v>48.965843103316004</v>
      </c>
      <c r="M82" s="31">
        <v>48.965843103316004</v>
      </c>
      <c r="N82" s="30"/>
      <c r="O82" s="30"/>
      <c r="P82" s="29">
        <f>SUM(M82:O82)</f>
        <v>48.965843103316004</v>
      </c>
      <c r="Q82" s="24" t="s">
        <v>9</v>
      </c>
      <c r="R82" s="24" t="s">
        <v>59</v>
      </c>
      <c r="S82" s="24" t="s">
        <v>58</v>
      </c>
      <c r="T82" s="24"/>
      <c r="U82" s="24" t="s">
        <v>5</v>
      </c>
      <c r="V82" s="24" t="s">
        <v>11</v>
      </c>
      <c r="W82" s="24" t="s">
        <v>21</v>
      </c>
      <c r="X82" s="24" t="s">
        <v>21</v>
      </c>
      <c r="Y82" s="24" t="s">
        <v>2</v>
      </c>
      <c r="Z82" s="24" t="s">
        <v>1</v>
      </c>
      <c r="AA82" s="28"/>
      <c r="AB82" s="28"/>
      <c r="AC82" s="28"/>
    </row>
    <row r="83" spans="1:29" ht="24" hidden="1" x14ac:dyDescent="0.2">
      <c r="A83" s="37">
        <f>IF(LEN(B83)&gt;0,ROWS(B$7:$B83),"")</f>
        <v>77</v>
      </c>
      <c r="B83" s="24" t="s">
        <v>13</v>
      </c>
      <c r="C83" s="24">
        <v>2023</v>
      </c>
      <c r="D83" s="35">
        <v>530804</v>
      </c>
      <c r="E83" s="35">
        <v>326000116</v>
      </c>
      <c r="F83" s="35" t="s">
        <v>12</v>
      </c>
      <c r="G83" s="24" t="s">
        <v>150</v>
      </c>
      <c r="H83" s="24" t="s">
        <v>11</v>
      </c>
      <c r="I83" s="24" t="s">
        <v>150</v>
      </c>
      <c r="J83" s="34">
        <v>1</v>
      </c>
      <c r="K83" s="33" t="s">
        <v>149</v>
      </c>
      <c r="L83" s="32">
        <v>497.55</v>
      </c>
      <c r="M83" s="31">
        <v>497.55</v>
      </c>
      <c r="N83" s="30"/>
      <c r="O83" s="30"/>
      <c r="P83" s="29">
        <f>SUM(M83:O83)</f>
        <v>497.55</v>
      </c>
      <c r="Q83" s="24" t="s">
        <v>9</v>
      </c>
      <c r="R83" s="24" t="s">
        <v>59</v>
      </c>
      <c r="S83" s="24" t="s">
        <v>58</v>
      </c>
      <c r="T83" s="24" t="s">
        <v>6</v>
      </c>
      <c r="U83" s="24" t="s">
        <v>5</v>
      </c>
      <c r="V83" s="24" t="s">
        <v>19</v>
      </c>
      <c r="W83" s="24" t="s">
        <v>3</v>
      </c>
      <c r="X83" s="24" t="s">
        <v>3</v>
      </c>
      <c r="Y83" s="24" t="s">
        <v>2</v>
      </c>
      <c r="Z83" s="24" t="s">
        <v>1</v>
      </c>
      <c r="AA83" s="28"/>
      <c r="AB83" s="28"/>
      <c r="AC83" s="28"/>
    </row>
    <row r="84" spans="1:29" ht="36" hidden="1" x14ac:dyDescent="0.2">
      <c r="A84" s="37">
        <f>IF(LEN(B84)&gt;0,ROWS(B$7:$B84),"")</f>
        <v>78</v>
      </c>
      <c r="B84" s="24" t="s">
        <v>13</v>
      </c>
      <c r="C84" s="24">
        <v>2023</v>
      </c>
      <c r="D84" s="35">
        <v>530804</v>
      </c>
      <c r="E84" s="35">
        <v>389120139</v>
      </c>
      <c r="F84" s="35" t="s">
        <v>12</v>
      </c>
      <c r="G84" s="24" t="s">
        <v>142</v>
      </c>
      <c r="H84" s="24" t="s">
        <v>11</v>
      </c>
      <c r="I84" s="24" t="s">
        <v>148</v>
      </c>
      <c r="J84" s="34">
        <v>1</v>
      </c>
      <c r="K84" s="33" t="s">
        <v>17</v>
      </c>
      <c r="L84" s="32">
        <v>490.73754023347311</v>
      </c>
      <c r="M84" s="31">
        <v>490.73754023347311</v>
      </c>
      <c r="N84" s="30"/>
      <c r="O84" s="30"/>
      <c r="P84" s="29">
        <f>SUM(M84:O84)</f>
        <v>490.73754023347311</v>
      </c>
      <c r="Q84" s="24" t="s">
        <v>9</v>
      </c>
      <c r="R84" s="24" t="s">
        <v>59</v>
      </c>
      <c r="S84" s="24" t="s">
        <v>58</v>
      </c>
      <c r="T84" s="24"/>
      <c r="U84" s="24" t="s">
        <v>5</v>
      </c>
      <c r="V84" s="24" t="s">
        <v>11</v>
      </c>
      <c r="W84" s="24" t="s">
        <v>21</v>
      </c>
      <c r="X84" s="24" t="s">
        <v>21</v>
      </c>
      <c r="Y84" s="24" t="s">
        <v>2</v>
      </c>
      <c r="Z84" s="24" t="s">
        <v>1</v>
      </c>
      <c r="AA84" s="28"/>
      <c r="AB84" s="28"/>
      <c r="AC84" s="28"/>
    </row>
    <row r="85" spans="1:29" ht="36" hidden="1" x14ac:dyDescent="0.2">
      <c r="A85" s="37">
        <f>IF(LEN(B85)&gt;0,ROWS(B$7:$B85),"")</f>
        <v>79</v>
      </c>
      <c r="B85" s="24" t="s">
        <v>13</v>
      </c>
      <c r="C85" s="24">
        <v>2023</v>
      </c>
      <c r="D85" s="35">
        <v>530804</v>
      </c>
      <c r="E85" s="35">
        <v>38912013918</v>
      </c>
      <c r="F85" s="35" t="s">
        <v>12</v>
      </c>
      <c r="G85" s="24" t="s">
        <v>142</v>
      </c>
      <c r="H85" s="24" t="s">
        <v>11</v>
      </c>
      <c r="I85" s="24" t="s">
        <v>147</v>
      </c>
      <c r="J85" s="34">
        <v>1</v>
      </c>
      <c r="K85" s="33" t="s">
        <v>17</v>
      </c>
      <c r="L85" s="32">
        <v>490.73764058881881</v>
      </c>
      <c r="M85" s="31">
        <v>490.73764058881881</v>
      </c>
      <c r="N85" s="30"/>
      <c r="O85" s="30"/>
      <c r="P85" s="29">
        <f>SUM(M85:O85)</f>
        <v>490.73764058881881</v>
      </c>
      <c r="Q85" s="24" t="s">
        <v>9</v>
      </c>
      <c r="R85" s="24" t="s">
        <v>59</v>
      </c>
      <c r="S85" s="24" t="s">
        <v>58</v>
      </c>
      <c r="T85" s="24"/>
      <c r="U85" s="24" t="s">
        <v>5</v>
      </c>
      <c r="V85" s="24" t="s">
        <v>11</v>
      </c>
      <c r="W85" s="24" t="s">
        <v>21</v>
      </c>
      <c r="X85" s="24" t="s">
        <v>21</v>
      </c>
      <c r="Y85" s="24" t="s">
        <v>2</v>
      </c>
      <c r="Z85" s="24" t="s">
        <v>1</v>
      </c>
      <c r="AA85" s="28"/>
      <c r="AB85" s="28"/>
      <c r="AC85" s="28"/>
    </row>
    <row r="86" spans="1:29" ht="36" hidden="1" x14ac:dyDescent="0.2">
      <c r="A86" s="37">
        <f>IF(LEN(B86)&gt;0,ROWS(B$7:$B86),"")</f>
        <v>80</v>
      </c>
      <c r="B86" s="24" t="s">
        <v>13</v>
      </c>
      <c r="C86" s="24">
        <v>2023</v>
      </c>
      <c r="D86" s="35">
        <v>530804</v>
      </c>
      <c r="E86" s="35">
        <v>38912013918</v>
      </c>
      <c r="F86" s="35" t="s">
        <v>12</v>
      </c>
      <c r="G86" s="24" t="s">
        <v>142</v>
      </c>
      <c r="H86" s="24" t="s">
        <v>11</v>
      </c>
      <c r="I86" s="24" t="s">
        <v>146</v>
      </c>
      <c r="J86" s="34">
        <v>1</v>
      </c>
      <c r="K86" s="33" t="s">
        <v>17</v>
      </c>
      <c r="L86" s="32">
        <v>192.68226378947489</v>
      </c>
      <c r="M86" s="31">
        <v>192.68226378947489</v>
      </c>
      <c r="N86" s="30"/>
      <c r="O86" s="30"/>
      <c r="P86" s="29">
        <f>SUM(M86:O86)</f>
        <v>192.68226378947489</v>
      </c>
      <c r="Q86" s="24" t="s">
        <v>9</v>
      </c>
      <c r="R86" s="24" t="s">
        <v>59</v>
      </c>
      <c r="S86" s="24" t="s">
        <v>58</v>
      </c>
      <c r="T86" s="24"/>
      <c r="U86" s="24" t="s">
        <v>5</v>
      </c>
      <c r="V86" s="24" t="s">
        <v>11</v>
      </c>
      <c r="W86" s="24" t="s">
        <v>21</v>
      </c>
      <c r="X86" s="24" t="s">
        <v>21</v>
      </c>
      <c r="Y86" s="24" t="s">
        <v>2</v>
      </c>
      <c r="Z86" s="24" t="s">
        <v>1</v>
      </c>
      <c r="AA86" s="28"/>
      <c r="AB86" s="28"/>
      <c r="AC86" s="28"/>
    </row>
    <row r="87" spans="1:29" ht="36" hidden="1" x14ac:dyDescent="0.2">
      <c r="A87" s="37">
        <f>IF(LEN(B87)&gt;0,ROWS(B$7:$B87),"")</f>
        <v>81</v>
      </c>
      <c r="B87" s="24" t="s">
        <v>13</v>
      </c>
      <c r="C87" s="24">
        <v>2023</v>
      </c>
      <c r="D87" s="35">
        <v>530804</v>
      </c>
      <c r="E87" s="35">
        <v>38912013918</v>
      </c>
      <c r="F87" s="35" t="s">
        <v>12</v>
      </c>
      <c r="G87" s="24" t="s">
        <v>142</v>
      </c>
      <c r="H87" s="24" t="s">
        <v>11</v>
      </c>
      <c r="I87" s="24" t="s">
        <v>145</v>
      </c>
      <c r="J87" s="34">
        <v>1</v>
      </c>
      <c r="K87" s="33" t="s">
        <v>17</v>
      </c>
      <c r="L87" s="32">
        <v>490.73764058881881</v>
      </c>
      <c r="M87" s="31">
        <v>490.73764058881881</v>
      </c>
      <c r="N87" s="30"/>
      <c r="O87" s="30"/>
      <c r="P87" s="29">
        <f>SUM(M87:O87)</f>
        <v>490.73764058881881</v>
      </c>
      <c r="Q87" s="24" t="s">
        <v>9</v>
      </c>
      <c r="R87" s="24" t="s">
        <v>59</v>
      </c>
      <c r="S87" s="24" t="s">
        <v>58</v>
      </c>
      <c r="T87" s="24"/>
      <c r="U87" s="24" t="s">
        <v>5</v>
      </c>
      <c r="V87" s="24" t="s">
        <v>11</v>
      </c>
      <c r="W87" s="24" t="s">
        <v>21</v>
      </c>
      <c r="X87" s="24" t="s">
        <v>21</v>
      </c>
      <c r="Y87" s="24" t="s">
        <v>2</v>
      </c>
      <c r="Z87" s="24" t="s">
        <v>1</v>
      </c>
      <c r="AA87" s="28"/>
      <c r="AB87" s="28"/>
      <c r="AC87" s="28"/>
    </row>
    <row r="88" spans="1:29" ht="36" hidden="1" x14ac:dyDescent="0.2">
      <c r="A88" s="37">
        <f>IF(LEN(B88)&gt;0,ROWS(B$7:$B88),"")</f>
        <v>82</v>
      </c>
      <c r="B88" s="24" t="s">
        <v>13</v>
      </c>
      <c r="C88" s="24">
        <v>2023</v>
      </c>
      <c r="D88" s="35">
        <v>530804</v>
      </c>
      <c r="E88" s="35">
        <v>38912013918</v>
      </c>
      <c r="F88" s="35" t="s">
        <v>12</v>
      </c>
      <c r="G88" s="24" t="s">
        <v>142</v>
      </c>
      <c r="H88" s="24" t="s">
        <v>11</v>
      </c>
      <c r="I88" s="24" t="s">
        <v>144</v>
      </c>
      <c r="J88" s="34">
        <v>1</v>
      </c>
      <c r="K88" s="33" t="s">
        <v>17</v>
      </c>
      <c r="L88" s="32">
        <v>667.36304906250416</v>
      </c>
      <c r="M88" s="31">
        <v>667.36304906250416</v>
      </c>
      <c r="N88" s="30"/>
      <c r="O88" s="30"/>
      <c r="P88" s="29">
        <f>SUM(M88:O88)</f>
        <v>667.36304906250416</v>
      </c>
      <c r="Q88" s="24" t="s">
        <v>9</v>
      </c>
      <c r="R88" s="24" t="s">
        <v>59</v>
      </c>
      <c r="S88" s="24" t="s">
        <v>58</v>
      </c>
      <c r="T88" s="24"/>
      <c r="U88" s="24" t="s">
        <v>5</v>
      </c>
      <c r="V88" s="24" t="s">
        <v>11</v>
      </c>
      <c r="W88" s="24" t="s">
        <v>21</v>
      </c>
      <c r="X88" s="24" t="s">
        <v>21</v>
      </c>
      <c r="Y88" s="24" t="s">
        <v>2</v>
      </c>
      <c r="Z88" s="24" t="s">
        <v>1</v>
      </c>
      <c r="AA88" s="28"/>
      <c r="AB88" s="28"/>
      <c r="AC88" s="28"/>
    </row>
    <row r="89" spans="1:29" ht="36" hidden="1" x14ac:dyDescent="0.2">
      <c r="A89" s="37">
        <f>IF(LEN(B89)&gt;0,ROWS(B$7:$B89),"")</f>
        <v>83</v>
      </c>
      <c r="B89" s="24" t="s">
        <v>13</v>
      </c>
      <c r="C89" s="24">
        <v>2023</v>
      </c>
      <c r="D89" s="35">
        <v>530804</v>
      </c>
      <c r="E89" s="35">
        <v>38912013918</v>
      </c>
      <c r="F89" s="35" t="s">
        <v>12</v>
      </c>
      <c r="G89" s="24" t="s">
        <v>142</v>
      </c>
      <c r="H89" s="24" t="s">
        <v>11</v>
      </c>
      <c r="I89" s="24" t="s">
        <v>143</v>
      </c>
      <c r="J89" s="34">
        <v>1</v>
      </c>
      <c r="K89" s="33" t="s">
        <v>17</v>
      </c>
      <c r="L89" s="32">
        <v>6623.4528177631992</v>
      </c>
      <c r="M89" s="31">
        <v>6623.4528177631992</v>
      </c>
      <c r="N89" s="30"/>
      <c r="O89" s="30"/>
      <c r="P89" s="29">
        <f>SUM(M89:O89)</f>
        <v>6623.4528177631992</v>
      </c>
      <c r="Q89" s="24" t="s">
        <v>9</v>
      </c>
      <c r="R89" s="24" t="s">
        <v>59</v>
      </c>
      <c r="S89" s="24" t="s">
        <v>58</v>
      </c>
      <c r="T89" s="24"/>
      <c r="U89" s="24" t="s">
        <v>5</v>
      </c>
      <c r="V89" s="24" t="s">
        <v>11</v>
      </c>
      <c r="W89" s="24" t="s">
        <v>21</v>
      </c>
      <c r="X89" s="24" t="s">
        <v>21</v>
      </c>
      <c r="Y89" s="24" t="s">
        <v>2</v>
      </c>
      <c r="Z89" s="24" t="s">
        <v>1</v>
      </c>
      <c r="AA89" s="28"/>
      <c r="AB89" s="28"/>
      <c r="AC89" s="28"/>
    </row>
    <row r="90" spans="1:29" ht="36" hidden="1" x14ac:dyDescent="0.2">
      <c r="A90" s="37">
        <f>IF(LEN(B90)&gt;0,ROWS(B$7:$B90),"")</f>
        <v>84</v>
      </c>
      <c r="B90" s="24" t="s">
        <v>13</v>
      </c>
      <c r="C90" s="24">
        <v>2023</v>
      </c>
      <c r="D90" s="35">
        <v>530804</v>
      </c>
      <c r="E90" s="35">
        <v>38912013918</v>
      </c>
      <c r="F90" s="35" t="s">
        <v>12</v>
      </c>
      <c r="G90" s="24" t="s">
        <v>142</v>
      </c>
      <c r="H90" s="24" t="s">
        <v>11</v>
      </c>
      <c r="I90" s="24" t="s">
        <v>141</v>
      </c>
      <c r="J90" s="34">
        <v>1</v>
      </c>
      <c r="K90" s="33" t="s">
        <v>17</v>
      </c>
      <c r="L90" s="32">
        <v>4600.2890479737125</v>
      </c>
      <c r="M90" s="31">
        <v>4600.2890479737125</v>
      </c>
      <c r="N90" s="30"/>
      <c r="O90" s="30"/>
      <c r="P90" s="29">
        <f>SUM(M90:O90)</f>
        <v>4600.2890479737125</v>
      </c>
      <c r="Q90" s="24" t="s">
        <v>9</v>
      </c>
      <c r="R90" s="24" t="s">
        <v>59</v>
      </c>
      <c r="S90" s="24" t="s">
        <v>58</v>
      </c>
      <c r="T90" s="24"/>
      <c r="U90" s="24" t="s">
        <v>5</v>
      </c>
      <c r="V90" s="24" t="s">
        <v>11</v>
      </c>
      <c r="W90" s="24" t="s">
        <v>21</v>
      </c>
      <c r="X90" s="24" t="s">
        <v>21</v>
      </c>
      <c r="Y90" s="24" t="s">
        <v>2</v>
      </c>
      <c r="Z90" s="24" t="s">
        <v>1</v>
      </c>
      <c r="AA90" s="28"/>
      <c r="AB90" s="28"/>
      <c r="AC90" s="28"/>
    </row>
    <row r="91" spans="1:29" ht="48" hidden="1" x14ac:dyDescent="0.2">
      <c r="A91" s="37">
        <f>IF(LEN(B91)&gt;0,ROWS(B$7:$B91),"")</f>
        <v>85</v>
      </c>
      <c r="B91" s="24" t="s">
        <v>13</v>
      </c>
      <c r="C91" s="24">
        <v>2023</v>
      </c>
      <c r="D91" s="35">
        <v>530601</v>
      </c>
      <c r="E91" s="35">
        <v>822190011</v>
      </c>
      <c r="F91" s="35" t="s">
        <v>12</v>
      </c>
      <c r="G91" s="24" t="s">
        <v>140</v>
      </c>
      <c r="H91" s="24" t="s">
        <v>11</v>
      </c>
      <c r="I91" s="24" t="s">
        <v>140</v>
      </c>
      <c r="J91" s="34">
        <v>1</v>
      </c>
      <c r="K91" s="33" t="s">
        <v>17</v>
      </c>
      <c r="L91" s="32">
        <v>6000</v>
      </c>
      <c r="M91" s="31">
        <v>6000</v>
      </c>
      <c r="N91" s="30"/>
      <c r="O91" s="30"/>
      <c r="P91" s="29">
        <f>SUM(M91:O91)</f>
        <v>6000</v>
      </c>
      <c r="Q91" s="24" t="s">
        <v>9</v>
      </c>
      <c r="R91" s="24" t="s">
        <v>24</v>
      </c>
      <c r="S91" s="24" t="s">
        <v>32</v>
      </c>
      <c r="T91" s="24" t="s">
        <v>6</v>
      </c>
      <c r="U91" s="24" t="s">
        <v>5</v>
      </c>
      <c r="V91" s="24" t="s">
        <v>44</v>
      </c>
      <c r="W91" s="24" t="s">
        <v>37</v>
      </c>
      <c r="X91" s="24" t="s">
        <v>37</v>
      </c>
      <c r="Y91" s="24" t="s">
        <v>2</v>
      </c>
      <c r="Z91" s="24" t="s">
        <v>1</v>
      </c>
      <c r="AA91" s="28"/>
      <c r="AB91" s="28"/>
      <c r="AC91" s="28"/>
    </row>
    <row r="92" spans="1:29" ht="36" hidden="1" x14ac:dyDescent="0.2">
      <c r="A92" s="37">
        <f>IF(LEN(B92)&gt;0,ROWS(B$7:$B92),"")</f>
        <v>86</v>
      </c>
      <c r="B92" s="24" t="s">
        <v>84</v>
      </c>
      <c r="C92" s="24">
        <v>2023</v>
      </c>
      <c r="D92" s="35">
        <v>530602</v>
      </c>
      <c r="E92" s="35">
        <v>822110111</v>
      </c>
      <c r="F92" s="35" t="s">
        <v>42</v>
      </c>
      <c r="G92" s="24" t="s">
        <v>139</v>
      </c>
      <c r="H92" s="24" t="s">
        <v>11</v>
      </c>
      <c r="I92" s="24" t="s">
        <v>139</v>
      </c>
      <c r="J92" s="34">
        <v>1</v>
      </c>
      <c r="K92" s="33" t="s">
        <v>17</v>
      </c>
      <c r="L92" s="32">
        <v>20000</v>
      </c>
      <c r="M92" s="31">
        <v>1</v>
      </c>
      <c r="N92" s="30">
        <v>19999</v>
      </c>
      <c r="O92" s="30"/>
      <c r="P92" s="29">
        <f>SUM(M92:O92)</f>
        <v>20000</v>
      </c>
      <c r="Q92" s="24" t="s">
        <v>9</v>
      </c>
      <c r="R92" s="24" t="s">
        <v>121</v>
      </c>
      <c r="S92" s="24" t="s">
        <v>138</v>
      </c>
      <c r="T92" s="24" t="s">
        <v>6</v>
      </c>
      <c r="U92" s="24" t="s">
        <v>5</v>
      </c>
      <c r="V92" s="24" t="s">
        <v>44</v>
      </c>
      <c r="W92" s="24" t="s">
        <v>37</v>
      </c>
      <c r="X92" s="24" t="s">
        <v>37</v>
      </c>
      <c r="Y92" s="24" t="s">
        <v>2</v>
      </c>
      <c r="Z92" s="24" t="s">
        <v>1</v>
      </c>
      <c r="AA92" s="28"/>
      <c r="AB92" s="28"/>
      <c r="AC92" s="28"/>
    </row>
    <row r="93" spans="1:29" ht="36" hidden="1" x14ac:dyDescent="0.2">
      <c r="A93" s="37">
        <f>IF(LEN(B93)&gt;0,ROWS(B$7:$B93),"")</f>
        <v>87</v>
      </c>
      <c r="B93" s="24" t="s">
        <v>47</v>
      </c>
      <c r="C93" s="24">
        <v>2023</v>
      </c>
      <c r="D93" s="35">
        <v>530702</v>
      </c>
      <c r="E93" s="35">
        <v>512900021</v>
      </c>
      <c r="F93" s="35" t="s">
        <v>42</v>
      </c>
      <c r="G93" s="24" t="s">
        <v>137</v>
      </c>
      <c r="H93" s="24" t="s">
        <v>11</v>
      </c>
      <c r="I93" s="24" t="s">
        <v>137</v>
      </c>
      <c r="J93" s="34">
        <v>1</v>
      </c>
      <c r="K93" s="33" t="s">
        <v>17</v>
      </c>
      <c r="L93" s="32">
        <v>3600</v>
      </c>
      <c r="M93" s="31">
        <v>3600</v>
      </c>
      <c r="N93" s="30"/>
      <c r="O93" s="30"/>
      <c r="P93" s="29">
        <f>SUM(M93:O93)</f>
        <v>3600</v>
      </c>
      <c r="Q93" s="24" t="s">
        <v>9</v>
      </c>
      <c r="R93" s="24" t="s">
        <v>24</v>
      </c>
      <c r="S93" s="24" t="s">
        <v>23</v>
      </c>
      <c r="T93" s="24" t="s">
        <v>45</v>
      </c>
      <c r="U93" s="24" t="s">
        <v>38</v>
      </c>
      <c r="V93" s="24" t="s">
        <v>4</v>
      </c>
      <c r="W93" s="24" t="s">
        <v>136</v>
      </c>
      <c r="X93" s="24" t="s">
        <v>136</v>
      </c>
      <c r="Y93" s="24" t="s">
        <v>135</v>
      </c>
      <c r="Z93" s="24" t="s">
        <v>1</v>
      </c>
      <c r="AA93" s="28"/>
      <c r="AB93" s="28"/>
      <c r="AC93" s="28"/>
    </row>
    <row r="94" spans="1:29" ht="36" hidden="1" x14ac:dyDescent="0.2">
      <c r="A94" s="37">
        <f>IF(LEN(B94)&gt;0,ROWS(B$7:$B94),"")</f>
        <v>88</v>
      </c>
      <c r="B94" s="24" t="s">
        <v>43</v>
      </c>
      <c r="C94" s="24">
        <v>2023</v>
      </c>
      <c r="D94" s="35">
        <v>730702</v>
      </c>
      <c r="E94" s="35">
        <v>512900021</v>
      </c>
      <c r="F94" s="35" t="s">
        <v>20</v>
      </c>
      <c r="G94" s="24" t="s">
        <v>134</v>
      </c>
      <c r="H94" s="24" t="s">
        <v>11</v>
      </c>
      <c r="I94" s="24" t="s">
        <v>134</v>
      </c>
      <c r="J94" s="34">
        <v>1</v>
      </c>
      <c r="K94" s="33" t="s">
        <v>17</v>
      </c>
      <c r="L94" s="32">
        <v>38737.5</v>
      </c>
      <c r="M94" s="31">
        <v>38737.5</v>
      </c>
      <c r="N94" s="30"/>
      <c r="O94" s="30"/>
      <c r="P94" s="29">
        <f>SUM(M94:O94)</f>
        <v>38737.5</v>
      </c>
      <c r="Q94" s="24" t="s">
        <v>9</v>
      </c>
      <c r="R94" s="24" t="s">
        <v>24</v>
      </c>
      <c r="S94" s="24" t="s">
        <v>23</v>
      </c>
      <c r="T94" s="24" t="s">
        <v>45</v>
      </c>
      <c r="U94" s="24" t="s">
        <v>5</v>
      </c>
      <c r="V94" s="24" t="s">
        <v>44</v>
      </c>
      <c r="W94" s="24" t="s">
        <v>110</v>
      </c>
      <c r="X94" s="24" t="s">
        <v>110</v>
      </c>
      <c r="Y94" s="24" t="s">
        <v>2</v>
      </c>
      <c r="Z94" s="24" t="s">
        <v>1</v>
      </c>
      <c r="AA94" s="28"/>
      <c r="AB94" s="28"/>
      <c r="AC94" s="28"/>
    </row>
    <row r="95" spans="1:29" ht="36" x14ac:dyDescent="0.2">
      <c r="A95" s="37">
        <f>IF(LEN(B95)&gt;0,ROWS(B$7:$B95),"")</f>
        <v>89</v>
      </c>
      <c r="B95" s="24" t="s">
        <v>43</v>
      </c>
      <c r="C95" s="24">
        <v>2023</v>
      </c>
      <c r="D95" s="35">
        <v>730605</v>
      </c>
      <c r="E95" s="35">
        <v>832120011</v>
      </c>
      <c r="F95" s="35" t="s">
        <v>42</v>
      </c>
      <c r="G95" s="24" t="s">
        <v>133</v>
      </c>
      <c r="H95" s="24" t="s">
        <v>19</v>
      </c>
      <c r="I95" s="24" t="s">
        <v>133</v>
      </c>
      <c r="J95" s="34">
        <v>1</v>
      </c>
      <c r="K95" s="33" t="s">
        <v>17</v>
      </c>
      <c r="L95" s="32">
        <v>20000</v>
      </c>
      <c r="M95" s="31">
        <v>20000</v>
      </c>
      <c r="N95" s="30"/>
      <c r="O95" s="30"/>
      <c r="P95" s="29">
        <f>SUM(M95:O95)</f>
        <v>20000</v>
      </c>
      <c r="Q95" s="24" t="s">
        <v>122</v>
      </c>
      <c r="R95" s="24" t="s">
        <v>132</v>
      </c>
      <c r="S95" s="24" t="s">
        <v>131</v>
      </c>
      <c r="T95" s="24" t="s">
        <v>62</v>
      </c>
      <c r="U95" s="24" t="s">
        <v>38</v>
      </c>
      <c r="V95" s="24" t="s">
        <v>4</v>
      </c>
      <c r="W95" s="24" t="s">
        <v>37</v>
      </c>
      <c r="X95" s="24" t="s">
        <v>37</v>
      </c>
      <c r="Y95" s="24" t="s">
        <v>2</v>
      </c>
      <c r="Z95" s="24" t="s">
        <v>36</v>
      </c>
      <c r="AA95" s="28" t="s">
        <v>120</v>
      </c>
      <c r="AB95" s="28" t="s">
        <v>130</v>
      </c>
      <c r="AC95" s="28"/>
    </row>
    <row r="96" spans="1:29" ht="24" hidden="1" x14ac:dyDescent="0.2">
      <c r="A96" s="37">
        <f>IF(LEN(B96)&gt;0,ROWS(B$7:$B96),"")</f>
        <v>90</v>
      </c>
      <c r="B96" s="24" t="s">
        <v>43</v>
      </c>
      <c r="C96" s="24">
        <v>2023</v>
      </c>
      <c r="D96" s="35">
        <v>730605</v>
      </c>
      <c r="E96" s="35">
        <v>835300215</v>
      </c>
      <c r="F96" s="35" t="s">
        <v>42</v>
      </c>
      <c r="G96" s="24" t="s">
        <v>129</v>
      </c>
      <c r="H96" s="24" t="s">
        <v>19</v>
      </c>
      <c r="I96" s="24" t="s">
        <v>129</v>
      </c>
      <c r="J96" s="34">
        <v>1</v>
      </c>
      <c r="K96" s="33" t="s">
        <v>17</v>
      </c>
      <c r="L96" s="32">
        <v>5000</v>
      </c>
      <c r="M96" s="31">
        <v>0</v>
      </c>
      <c r="N96" s="30"/>
      <c r="O96" s="30"/>
      <c r="P96" s="29">
        <f>SUM(M96:O96)</f>
        <v>0</v>
      </c>
      <c r="Q96" s="24" t="s">
        <v>16</v>
      </c>
      <c r="R96" s="24" t="s">
        <v>15</v>
      </c>
      <c r="S96" s="24" t="s">
        <v>14</v>
      </c>
      <c r="T96" s="24" t="s">
        <v>116</v>
      </c>
      <c r="U96" s="24" t="s">
        <v>38</v>
      </c>
      <c r="V96" s="24" t="s">
        <v>4</v>
      </c>
      <c r="W96" s="24" t="s">
        <v>37</v>
      </c>
      <c r="X96" s="24" t="s">
        <v>37</v>
      </c>
      <c r="Y96" s="24" t="s">
        <v>2</v>
      </c>
      <c r="Z96" s="24" t="s">
        <v>36</v>
      </c>
      <c r="AA96" s="28"/>
      <c r="AB96" s="28"/>
      <c r="AC96" s="28"/>
    </row>
    <row r="97" spans="1:29" ht="36" hidden="1" x14ac:dyDescent="0.2">
      <c r="A97" s="37">
        <f>IF(LEN(B97)&gt;0,ROWS(B$7:$B97),"")</f>
        <v>91</v>
      </c>
      <c r="B97" s="24" t="s">
        <v>13</v>
      </c>
      <c r="C97" s="24">
        <v>2023</v>
      </c>
      <c r="D97" s="35">
        <v>530208</v>
      </c>
      <c r="E97" s="35">
        <v>852500021</v>
      </c>
      <c r="F97" s="35" t="s">
        <v>20</v>
      </c>
      <c r="G97" s="24" t="s">
        <v>128</v>
      </c>
      <c r="H97" s="24" t="s">
        <v>11</v>
      </c>
      <c r="I97" s="24" t="s">
        <v>128</v>
      </c>
      <c r="J97" s="34">
        <v>1</v>
      </c>
      <c r="K97" s="33" t="s">
        <v>17</v>
      </c>
      <c r="L97" s="32">
        <v>184046.25</v>
      </c>
      <c r="M97" s="31">
        <v>79555.48</v>
      </c>
      <c r="N97" s="30">
        <v>104490.77</v>
      </c>
      <c r="O97" s="30"/>
      <c r="P97" s="29">
        <f>SUM(M97:O97)</f>
        <v>184046.25</v>
      </c>
      <c r="Q97" s="24" t="s">
        <v>9</v>
      </c>
      <c r="R97" s="24" t="s">
        <v>24</v>
      </c>
      <c r="S97" s="24" t="s">
        <v>23</v>
      </c>
      <c r="T97" s="24" t="s">
        <v>6</v>
      </c>
      <c r="U97" s="24" t="s">
        <v>5</v>
      </c>
      <c r="V97" s="24" t="s">
        <v>112</v>
      </c>
      <c r="W97" s="24" t="s">
        <v>21</v>
      </c>
      <c r="X97" s="24" t="s">
        <v>21</v>
      </c>
      <c r="Y97" s="24" t="s">
        <v>2</v>
      </c>
      <c r="Z97" s="24" t="s">
        <v>1</v>
      </c>
      <c r="AA97" s="28"/>
      <c r="AB97" s="28"/>
      <c r="AC97" s="28"/>
    </row>
    <row r="98" spans="1:29" ht="72" hidden="1" x14ac:dyDescent="0.2">
      <c r="A98" s="37">
        <f>IF(LEN(B98)&gt;0,ROWS(B$7:$B98),"")</f>
        <v>92</v>
      </c>
      <c r="B98" s="24" t="s">
        <v>13</v>
      </c>
      <c r="C98" s="24">
        <v>2023</v>
      </c>
      <c r="D98" s="35">
        <v>730418</v>
      </c>
      <c r="E98" s="35">
        <v>943900021</v>
      </c>
      <c r="F98" s="35" t="s">
        <v>20</v>
      </c>
      <c r="G98" s="24" t="s">
        <v>127</v>
      </c>
      <c r="H98" s="24" t="s">
        <v>11</v>
      </c>
      <c r="I98" s="24" t="s">
        <v>126</v>
      </c>
      <c r="J98" s="34">
        <v>1</v>
      </c>
      <c r="K98" s="33" t="s">
        <v>17</v>
      </c>
      <c r="L98" s="32">
        <v>641.34</v>
      </c>
      <c r="M98" s="31">
        <v>641.34</v>
      </c>
      <c r="N98" s="30"/>
      <c r="O98" s="30"/>
      <c r="P98" s="29">
        <f>SUM(M98:O98)</f>
        <v>641.34</v>
      </c>
      <c r="Q98" s="24" t="s">
        <v>9</v>
      </c>
      <c r="R98" s="24" t="s">
        <v>24</v>
      </c>
      <c r="S98" s="24" t="s">
        <v>32</v>
      </c>
      <c r="T98" s="24" t="s">
        <v>6</v>
      </c>
      <c r="U98" s="24" t="s">
        <v>5</v>
      </c>
      <c r="V98" s="24" t="s">
        <v>112</v>
      </c>
      <c r="W98" s="24" t="s">
        <v>21</v>
      </c>
      <c r="X98" s="24" t="s">
        <v>21</v>
      </c>
      <c r="Y98" s="24" t="s">
        <v>2</v>
      </c>
      <c r="Z98" s="24" t="s">
        <v>1</v>
      </c>
      <c r="AA98" s="28"/>
      <c r="AB98" s="28"/>
      <c r="AC98" s="28"/>
    </row>
    <row r="99" spans="1:29" ht="72" hidden="1" x14ac:dyDescent="0.2">
      <c r="A99" s="37">
        <f>IF(LEN(B99)&gt;0,ROWS(B$7:$B99),"")</f>
        <v>93</v>
      </c>
      <c r="B99" s="24" t="s">
        <v>13</v>
      </c>
      <c r="C99" s="24">
        <v>2023</v>
      </c>
      <c r="D99" s="35">
        <v>730418</v>
      </c>
      <c r="E99" s="35">
        <v>943900021</v>
      </c>
      <c r="F99" s="35" t="s">
        <v>20</v>
      </c>
      <c r="G99" s="24" t="s">
        <v>125</v>
      </c>
      <c r="H99" s="24" t="s">
        <v>11</v>
      </c>
      <c r="I99" s="24" t="s">
        <v>125</v>
      </c>
      <c r="J99" s="34">
        <v>1</v>
      </c>
      <c r="K99" s="33" t="s">
        <v>17</v>
      </c>
      <c r="L99" s="32">
        <v>543.86699999999996</v>
      </c>
      <c r="M99" s="31">
        <v>543.86699999999996</v>
      </c>
      <c r="N99" s="30"/>
      <c r="O99" s="30"/>
      <c r="P99" s="29">
        <f>SUM(M99:O99)</f>
        <v>543.86699999999996</v>
      </c>
      <c r="Q99" s="24" t="s">
        <v>9</v>
      </c>
      <c r="R99" s="24" t="s">
        <v>24</v>
      </c>
      <c r="S99" s="24" t="s">
        <v>32</v>
      </c>
      <c r="T99" s="24" t="s">
        <v>6</v>
      </c>
      <c r="U99" s="24" t="s">
        <v>5</v>
      </c>
      <c r="V99" s="24" t="s">
        <v>112</v>
      </c>
      <c r="W99" s="24" t="s">
        <v>21</v>
      </c>
      <c r="X99" s="24" t="s">
        <v>21</v>
      </c>
      <c r="Y99" s="24" t="s">
        <v>2</v>
      </c>
      <c r="Z99" s="24" t="s">
        <v>1</v>
      </c>
      <c r="AA99" s="28"/>
      <c r="AB99" s="28"/>
      <c r="AC99" s="28"/>
    </row>
    <row r="100" spans="1:29" ht="72" hidden="1" x14ac:dyDescent="0.2">
      <c r="A100" s="37">
        <f>IF(LEN(B100)&gt;0,ROWS(B$7:$B100),"")</f>
        <v>94</v>
      </c>
      <c r="B100" s="24" t="s">
        <v>13</v>
      </c>
      <c r="C100" s="24">
        <v>2023</v>
      </c>
      <c r="D100" s="35">
        <v>730418</v>
      </c>
      <c r="E100" s="35">
        <v>943900021</v>
      </c>
      <c r="F100" s="35" t="s">
        <v>20</v>
      </c>
      <c r="G100" s="24" t="s">
        <v>125</v>
      </c>
      <c r="H100" s="24" t="s">
        <v>11</v>
      </c>
      <c r="I100" s="24" t="s">
        <v>125</v>
      </c>
      <c r="J100" s="34">
        <v>1</v>
      </c>
      <c r="K100" s="33" t="s">
        <v>17</v>
      </c>
      <c r="L100" s="32">
        <v>446.02960000000002</v>
      </c>
      <c r="M100" s="31">
        <v>446.02960000000002</v>
      </c>
      <c r="N100" s="30"/>
      <c r="O100" s="30"/>
      <c r="P100" s="29">
        <f>SUM(M100:O100)</f>
        <v>446.02960000000002</v>
      </c>
      <c r="Q100" s="24" t="s">
        <v>9</v>
      </c>
      <c r="R100" s="24" t="s">
        <v>24</v>
      </c>
      <c r="S100" s="24" t="s">
        <v>32</v>
      </c>
      <c r="T100" s="24" t="s">
        <v>6</v>
      </c>
      <c r="U100" s="24" t="s">
        <v>5</v>
      </c>
      <c r="V100" s="24" t="s">
        <v>112</v>
      </c>
      <c r="W100" s="24" t="s">
        <v>21</v>
      </c>
      <c r="X100" s="24" t="s">
        <v>21</v>
      </c>
      <c r="Y100" s="24" t="s">
        <v>2</v>
      </c>
      <c r="Z100" s="24" t="s">
        <v>1</v>
      </c>
      <c r="AA100" s="28"/>
      <c r="AB100" s="28"/>
      <c r="AC100" s="28"/>
    </row>
    <row r="101" spans="1:29" ht="72" hidden="1" x14ac:dyDescent="0.2">
      <c r="A101" s="37">
        <f>IF(LEN(B101)&gt;0,ROWS(B$7:$B101),"")</f>
        <v>95</v>
      </c>
      <c r="B101" s="24" t="s">
        <v>13</v>
      </c>
      <c r="C101" s="24">
        <v>2023</v>
      </c>
      <c r="D101" s="35">
        <v>730418</v>
      </c>
      <c r="E101" s="35">
        <v>943900021</v>
      </c>
      <c r="F101" s="35" t="s">
        <v>20</v>
      </c>
      <c r="G101" s="24" t="s">
        <v>125</v>
      </c>
      <c r="H101" s="24" t="s">
        <v>11</v>
      </c>
      <c r="I101" s="24" t="s">
        <v>125</v>
      </c>
      <c r="J101" s="34">
        <v>1</v>
      </c>
      <c r="K101" s="33" t="s">
        <v>17</v>
      </c>
      <c r="L101" s="32">
        <v>860.34839999999997</v>
      </c>
      <c r="M101" s="31">
        <v>860.34839999999997</v>
      </c>
      <c r="N101" s="30"/>
      <c r="O101" s="30"/>
      <c r="P101" s="29">
        <f>SUM(M101:O101)</f>
        <v>860.34839999999997</v>
      </c>
      <c r="Q101" s="24" t="s">
        <v>9</v>
      </c>
      <c r="R101" s="24" t="s">
        <v>24</v>
      </c>
      <c r="S101" s="24" t="s">
        <v>32</v>
      </c>
      <c r="T101" s="24" t="s">
        <v>6</v>
      </c>
      <c r="U101" s="24" t="s">
        <v>5</v>
      </c>
      <c r="V101" s="24" t="s">
        <v>112</v>
      </c>
      <c r="W101" s="24" t="s">
        <v>21</v>
      </c>
      <c r="X101" s="24" t="s">
        <v>21</v>
      </c>
      <c r="Y101" s="24" t="s">
        <v>2</v>
      </c>
      <c r="Z101" s="24" t="s">
        <v>1</v>
      </c>
      <c r="AA101" s="28"/>
      <c r="AB101" s="28"/>
      <c r="AC101" s="28"/>
    </row>
    <row r="102" spans="1:29" ht="72" hidden="1" x14ac:dyDescent="0.2">
      <c r="A102" s="37">
        <f>IF(LEN(B102)&gt;0,ROWS(B$7:$B102),"")</f>
        <v>96</v>
      </c>
      <c r="B102" s="24" t="s">
        <v>13</v>
      </c>
      <c r="C102" s="24">
        <v>2023</v>
      </c>
      <c r="D102" s="35">
        <v>730418</v>
      </c>
      <c r="E102" s="35">
        <v>943900021</v>
      </c>
      <c r="F102" s="35" t="s">
        <v>20</v>
      </c>
      <c r="G102" s="24" t="s">
        <v>125</v>
      </c>
      <c r="H102" s="24" t="s">
        <v>11</v>
      </c>
      <c r="I102" s="24" t="s">
        <v>125</v>
      </c>
      <c r="J102" s="34">
        <v>1</v>
      </c>
      <c r="K102" s="33" t="s">
        <v>17</v>
      </c>
      <c r="L102" s="32">
        <v>860.1662</v>
      </c>
      <c r="M102" s="31">
        <v>860.1662</v>
      </c>
      <c r="N102" s="30"/>
      <c r="O102" s="30"/>
      <c r="P102" s="29">
        <f>SUM(M102:O102)</f>
        <v>860.1662</v>
      </c>
      <c r="Q102" s="24" t="s">
        <v>9</v>
      </c>
      <c r="R102" s="24" t="s">
        <v>24</v>
      </c>
      <c r="S102" s="24" t="s">
        <v>32</v>
      </c>
      <c r="T102" s="24" t="s">
        <v>6</v>
      </c>
      <c r="U102" s="24" t="s">
        <v>5</v>
      </c>
      <c r="V102" s="24" t="s">
        <v>112</v>
      </c>
      <c r="W102" s="24" t="s">
        <v>21</v>
      </c>
      <c r="X102" s="24" t="s">
        <v>21</v>
      </c>
      <c r="Y102" s="24" t="s">
        <v>2</v>
      </c>
      <c r="Z102" s="24" t="s">
        <v>1</v>
      </c>
      <c r="AA102" s="28"/>
      <c r="AB102" s="28"/>
      <c r="AC102" s="28"/>
    </row>
    <row r="103" spans="1:29" ht="72" hidden="1" x14ac:dyDescent="0.2">
      <c r="A103" s="37">
        <f>IF(LEN(B103)&gt;0,ROWS(B$7:$B103),"")</f>
        <v>97</v>
      </c>
      <c r="B103" s="24" t="s">
        <v>13</v>
      </c>
      <c r="C103" s="24">
        <v>2023</v>
      </c>
      <c r="D103" s="35">
        <v>730418</v>
      </c>
      <c r="E103" s="35">
        <v>943900021</v>
      </c>
      <c r="F103" s="35" t="s">
        <v>20</v>
      </c>
      <c r="G103" s="24" t="s">
        <v>125</v>
      </c>
      <c r="H103" s="24" t="s">
        <v>11</v>
      </c>
      <c r="I103" s="24" t="s">
        <v>125</v>
      </c>
      <c r="J103" s="34">
        <v>1</v>
      </c>
      <c r="K103" s="33" t="s">
        <v>17</v>
      </c>
      <c r="L103" s="32">
        <v>15.8514</v>
      </c>
      <c r="M103" s="31">
        <v>15.8514</v>
      </c>
      <c r="N103" s="30"/>
      <c r="O103" s="30"/>
      <c r="P103" s="29">
        <f>SUM(M103:O103)</f>
        <v>15.8514</v>
      </c>
      <c r="Q103" s="24" t="s">
        <v>9</v>
      </c>
      <c r="R103" s="24" t="s">
        <v>24</v>
      </c>
      <c r="S103" s="24" t="s">
        <v>32</v>
      </c>
      <c r="T103" s="24" t="s">
        <v>6</v>
      </c>
      <c r="U103" s="24" t="s">
        <v>5</v>
      </c>
      <c r="V103" s="24" t="s">
        <v>112</v>
      </c>
      <c r="W103" s="24" t="s">
        <v>21</v>
      </c>
      <c r="X103" s="24" t="s">
        <v>21</v>
      </c>
      <c r="Y103" s="24" t="s">
        <v>2</v>
      </c>
      <c r="Z103" s="24" t="s">
        <v>1</v>
      </c>
      <c r="AA103" s="28"/>
      <c r="AB103" s="28"/>
      <c r="AC103" s="28"/>
    </row>
    <row r="104" spans="1:29" ht="72" x14ac:dyDescent="0.2">
      <c r="A104" s="37">
        <f>IF(LEN(B104)&gt;0,ROWS(B$7:$B104),"")</f>
        <v>98</v>
      </c>
      <c r="B104" s="24" t="s">
        <v>124</v>
      </c>
      <c r="C104" s="24">
        <v>2023</v>
      </c>
      <c r="D104" s="35">
        <v>840104</v>
      </c>
      <c r="E104" s="35">
        <v>482200013</v>
      </c>
      <c r="F104" s="35" t="s">
        <v>12</v>
      </c>
      <c r="G104" s="24" t="s">
        <v>123</v>
      </c>
      <c r="H104" s="24" t="s">
        <v>19</v>
      </c>
      <c r="I104" s="24" t="s">
        <v>123</v>
      </c>
      <c r="J104" s="34">
        <v>1</v>
      </c>
      <c r="K104" s="33" t="s">
        <v>17</v>
      </c>
      <c r="L104" s="32">
        <v>35000</v>
      </c>
      <c r="M104" s="31">
        <v>35000</v>
      </c>
      <c r="N104" s="30"/>
      <c r="O104" s="30"/>
      <c r="P104" s="29">
        <f>SUM(M104:O104)</f>
        <v>35000</v>
      </c>
      <c r="Q104" s="24" t="s">
        <v>122</v>
      </c>
      <c r="R104" s="24" t="s">
        <v>121</v>
      </c>
      <c r="S104" s="24"/>
      <c r="T104" s="24"/>
      <c r="U104" s="24" t="s">
        <v>5</v>
      </c>
      <c r="V104" s="24" t="s">
        <v>44</v>
      </c>
      <c r="W104" s="24" t="s">
        <v>110</v>
      </c>
      <c r="X104" s="24" t="s">
        <v>110</v>
      </c>
      <c r="Y104" s="24" t="s">
        <v>2</v>
      </c>
      <c r="Z104" s="24" t="s">
        <v>36</v>
      </c>
      <c r="AA104" s="28" t="s">
        <v>120</v>
      </c>
      <c r="AB104" s="28" t="s">
        <v>119</v>
      </c>
      <c r="AC104" s="28"/>
    </row>
    <row r="105" spans="1:29" ht="36" hidden="1" x14ac:dyDescent="0.2">
      <c r="A105" s="37">
        <f>IF(LEN(B105)&gt;0,ROWS(B$7:$B105),"")</f>
        <v>99</v>
      </c>
      <c r="B105" s="24" t="s">
        <v>43</v>
      </c>
      <c r="C105" s="24">
        <v>2023</v>
      </c>
      <c r="D105" s="35">
        <v>730605</v>
      </c>
      <c r="E105" s="35">
        <v>835300215</v>
      </c>
      <c r="F105" s="35" t="s">
        <v>42</v>
      </c>
      <c r="G105" s="24" t="s">
        <v>118</v>
      </c>
      <c r="H105" s="24"/>
      <c r="I105" s="24" t="s">
        <v>118</v>
      </c>
      <c r="J105" s="34">
        <v>1</v>
      </c>
      <c r="K105" s="33" t="s">
        <v>17</v>
      </c>
      <c r="L105" s="32">
        <v>2950</v>
      </c>
      <c r="M105" s="31">
        <v>0</v>
      </c>
      <c r="N105" s="30"/>
      <c r="O105" s="30"/>
      <c r="P105" s="29">
        <f>SUM(M105:O105)</f>
        <v>0</v>
      </c>
      <c r="Q105" s="24" t="s">
        <v>16</v>
      </c>
      <c r="R105" s="24" t="s">
        <v>15</v>
      </c>
      <c r="S105" s="24" t="s">
        <v>14</v>
      </c>
      <c r="T105" s="24" t="s">
        <v>116</v>
      </c>
      <c r="U105" s="24" t="s">
        <v>38</v>
      </c>
      <c r="V105" s="24" t="s">
        <v>4</v>
      </c>
      <c r="W105" s="24" t="s">
        <v>37</v>
      </c>
      <c r="X105" s="24" t="s">
        <v>37</v>
      </c>
      <c r="Y105" s="24" t="s">
        <v>2</v>
      </c>
      <c r="Z105" s="24" t="s">
        <v>36</v>
      </c>
      <c r="AA105" s="28"/>
      <c r="AB105" s="28"/>
      <c r="AC105" s="28"/>
    </row>
    <row r="106" spans="1:29" ht="36" hidden="1" x14ac:dyDescent="0.2">
      <c r="A106" s="37">
        <f>IF(LEN(B106)&gt;0,ROWS(B$7:$B106),"")</f>
        <v>100</v>
      </c>
      <c r="B106" s="24" t="s">
        <v>43</v>
      </c>
      <c r="C106" s="24">
        <v>2023</v>
      </c>
      <c r="D106" s="35">
        <v>730605</v>
      </c>
      <c r="E106" s="35">
        <v>835300215</v>
      </c>
      <c r="F106" s="35" t="s">
        <v>42</v>
      </c>
      <c r="G106" s="24" t="s">
        <v>117</v>
      </c>
      <c r="H106" s="24"/>
      <c r="I106" s="24" t="s">
        <v>117</v>
      </c>
      <c r="J106" s="34">
        <v>1</v>
      </c>
      <c r="K106" s="33" t="s">
        <v>17</v>
      </c>
      <c r="L106" s="32">
        <v>932.46</v>
      </c>
      <c r="M106" s="31">
        <v>0</v>
      </c>
      <c r="N106" s="30"/>
      <c r="O106" s="30"/>
      <c r="P106" s="29">
        <f>SUM(M106:O106)</f>
        <v>0</v>
      </c>
      <c r="Q106" s="24" t="s">
        <v>16</v>
      </c>
      <c r="R106" s="24" t="s">
        <v>15</v>
      </c>
      <c r="S106" s="24" t="s">
        <v>14</v>
      </c>
      <c r="T106" s="24" t="s">
        <v>116</v>
      </c>
      <c r="U106" s="24" t="s">
        <v>38</v>
      </c>
      <c r="V106" s="24" t="s">
        <v>4</v>
      </c>
      <c r="W106" s="24" t="s">
        <v>37</v>
      </c>
      <c r="X106" s="24" t="s">
        <v>37</v>
      </c>
      <c r="Y106" s="24" t="s">
        <v>2</v>
      </c>
      <c r="Z106" s="24" t="s">
        <v>36</v>
      </c>
      <c r="AA106" s="28"/>
      <c r="AB106" s="28"/>
      <c r="AC106" s="28"/>
    </row>
    <row r="107" spans="1:29" ht="24" hidden="1" x14ac:dyDescent="0.2">
      <c r="A107" s="37">
        <f>IF(LEN(B107)&gt;0,ROWS(B$7:$B107),"")</f>
        <v>101</v>
      </c>
      <c r="B107" s="24" t="s">
        <v>13</v>
      </c>
      <c r="C107" s="24">
        <v>2023</v>
      </c>
      <c r="D107" s="35">
        <v>840103</v>
      </c>
      <c r="E107" s="35">
        <v>3814019111</v>
      </c>
      <c r="F107" s="35" t="s">
        <v>12</v>
      </c>
      <c r="G107" s="24" t="s">
        <v>114</v>
      </c>
      <c r="H107" s="24" t="s">
        <v>11</v>
      </c>
      <c r="I107" s="24" t="s">
        <v>115</v>
      </c>
      <c r="J107" s="34">
        <v>12</v>
      </c>
      <c r="K107" s="33" t="s">
        <v>17</v>
      </c>
      <c r="L107" s="32">
        <v>134.99</v>
      </c>
      <c r="M107" s="31">
        <v>1619.88</v>
      </c>
      <c r="N107" s="30"/>
      <c r="O107" s="30"/>
      <c r="P107" s="29">
        <f>SUM(M107:O107)</f>
        <v>1619.88</v>
      </c>
      <c r="Q107" s="24" t="s">
        <v>9</v>
      </c>
      <c r="R107" s="24" t="s">
        <v>24</v>
      </c>
      <c r="S107" s="24" t="s">
        <v>23</v>
      </c>
      <c r="T107" s="24"/>
      <c r="U107" s="24" t="s">
        <v>5</v>
      </c>
      <c r="V107" s="24" t="s">
        <v>112</v>
      </c>
      <c r="W107" s="24" t="s">
        <v>21</v>
      </c>
      <c r="X107" s="24" t="s">
        <v>21</v>
      </c>
      <c r="Y107" s="24" t="s">
        <v>2</v>
      </c>
      <c r="Z107" s="24" t="s">
        <v>1</v>
      </c>
      <c r="AA107" s="28"/>
      <c r="AB107" s="28"/>
      <c r="AC107" s="28"/>
    </row>
    <row r="108" spans="1:29" ht="24" hidden="1" x14ac:dyDescent="0.2">
      <c r="A108" s="37">
        <f>IF(LEN(B108)&gt;0,ROWS(B$7:$B108),"")</f>
        <v>102</v>
      </c>
      <c r="B108" s="24" t="s">
        <v>13</v>
      </c>
      <c r="C108" s="24">
        <v>2023</v>
      </c>
      <c r="D108" s="35">
        <v>840103</v>
      </c>
      <c r="E108" s="35">
        <v>3811100031</v>
      </c>
      <c r="F108" s="35" t="s">
        <v>12</v>
      </c>
      <c r="G108" s="24" t="s">
        <v>114</v>
      </c>
      <c r="H108" s="24" t="s">
        <v>11</v>
      </c>
      <c r="I108" s="24" t="s">
        <v>113</v>
      </c>
      <c r="J108" s="34">
        <v>12</v>
      </c>
      <c r="K108" s="33" t="s">
        <v>17</v>
      </c>
      <c r="L108" s="32">
        <v>291.45</v>
      </c>
      <c r="M108" s="31">
        <v>3497.3999999999996</v>
      </c>
      <c r="N108" s="30"/>
      <c r="O108" s="30"/>
      <c r="P108" s="29">
        <f>SUM(M108:O108)</f>
        <v>3497.3999999999996</v>
      </c>
      <c r="Q108" s="24" t="s">
        <v>9</v>
      </c>
      <c r="R108" s="24" t="s">
        <v>24</v>
      </c>
      <c r="S108" s="24" t="s">
        <v>23</v>
      </c>
      <c r="T108" s="24"/>
      <c r="U108" s="24" t="s">
        <v>5</v>
      </c>
      <c r="V108" s="24" t="s">
        <v>112</v>
      </c>
      <c r="W108" s="24" t="s">
        <v>21</v>
      </c>
      <c r="X108" s="24" t="s">
        <v>21</v>
      </c>
      <c r="Y108" s="24" t="s">
        <v>2</v>
      </c>
      <c r="Z108" s="24" t="s">
        <v>1</v>
      </c>
      <c r="AA108" s="28"/>
      <c r="AB108" s="28"/>
      <c r="AC108" s="28"/>
    </row>
    <row r="109" spans="1:29" ht="36" hidden="1" x14ac:dyDescent="0.2">
      <c r="A109" s="37">
        <f>IF(LEN(B109)&gt;0,ROWS(B$7:$B109),"")</f>
        <v>103</v>
      </c>
      <c r="B109" s="24" t="s">
        <v>76</v>
      </c>
      <c r="C109" s="24">
        <v>2023</v>
      </c>
      <c r="D109" s="35">
        <v>730403</v>
      </c>
      <c r="E109" s="35">
        <v>542700211</v>
      </c>
      <c r="F109" s="35" t="s">
        <v>20</v>
      </c>
      <c r="G109" s="24" t="s">
        <v>111</v>
      </c>
      <c r="H109" s="24" t="s">
        <v>11</v>
      </c>
      <c r="I109" s="24" t="s">
        <v>111</v>
      </c>
      <c r="J109" s="34">
        <v>1</v>
      </c>
      <c r="K109" s="33" t="s">
        <v>17</v>
      </c>
      <c r="L109" s="32">
        <v>60000</v>
      </c>
      <c r="M109" s="31">
        <v>60000</v>
      </c>
      <c r="N109" s="30"/>
      <c r="O109" s="30"/>
      <c r="P109" s="29">
        <f>SUM(M109:O109)</f>
        <v>60000</v>
      </c>
      <c r="Q109" s="24" t="s">
        <v>9</v>
      </c>
      <c r="R109" s="24" t="s">
        <v>8</v>
      </c>
      <c r="S109" s="24" t="s">
        <v>7</v>
      </c>
      <c r="T109" s="24" t="s">
        <v>27</v>
      </c>
      <c r="U109" s="24" t="s">
        <v>5</v>
      </c>
      <c r="V109" s="24" t="s">
        <v>4</v>
      </c>
      <c r="W109" s="24" t="s">
        <v>110</v>
      </c>
      <c r="X109" s="24" t="s">
        <v>110</v>
      </c>
      <c r="Y109" s="24" t="s">
        <v>2</v>
      </c>
      <c r="Z109" s="24" t="s">
        <v>36</v>
      </c>
      <c r="AA109" s="28"/>
      <c r="AB109" s="28"/>
      <c r="AC109" s="28"/>
    </row>
    <row r="110" spans="1:29" ht="24" hidden="1" x14ac:dyDescent="0.2">
      <c r="A110" s="37">
        <f>IF(LEN(B110)&gt;0,ROWS(B$7:$B110),"")</f>
        <v>104</v>
      </c>
      <c r="B110" s="24" t="s">
        <v>13</v>
      </c>
      <c r="C110" s="24">
        <v>2023</v>
      </c>
      <c r="D110" s="35">
        <v>530804</v>
      </c>
      <c r="E110" s="35">
        <v>38912013970</v>
      </c>
      <c r="F110" s="35" t="s">
        <v>12</v>
      </c>
      <c r="G110" s="24" t="s">
        <v>109</v>
      </c>
      <c r="H110" s="24" t="s">
        <v>11</v>
      </c>
      <c r="I110" s="24" t="s">
        <v>109</v>
      </c>
      <c r="J110" s="34">
        <v>1</v>
      </c>
      <c r="K110" s="33" t="s">
        <v>17</v>
      </c>
      <c r="L110" s="32">
        <v>386.4</v>
      </c>
      <c r="M110" s="31">
        <v>386.4</v>
      </c>
      <c r="N110" s="30"/>
      <c r="O110" s="30"/>
      <c r="P110" s="29">
        <f>SUM(M110:O110)</f>
        <v>386.4</v>
      </c>
      <c r="Q110" s="24" t="s">
        <v>9</v>
      </c>
      <c r="R110" s="24" t="s">
        <v>24</v>
      </c>
      <c r="S110" s="24"/>
      <c r="T110" s="24"/>
      <c r="U110" s="24" t="s">
        <v>5</v>
      </c>
      <c r="V110" s="24" t="s">
        <v>11</v>
      </c>
      <c r="W110" s="24" t="s">
        <v>21</v>
      </c>
      <c r="X110" s="24" t="s">
        <v>21</v>
      </c>
      <c r="Y110" s="24" t="s">
        <v>2</v>
      </c>
      <c r="Z110" s="24" t="s">
        <v>1</v>
      </c>
      <c r="AA110" s="28"/>
      <c r="AB110" s="28"/>
      <c r="AC110" s="28"/>
    </row>
    <row r="111" spans="1:29" ht="24" hidden="1" x14ac:dyDescent="0.2">
      <c r="A111" s="37">
        <f>IF(LEN(B111)&gt;0,ROWS(B$7:$B111),"")</f>
        <v>105</v>
      </c>
      <c r="B111" s="24" t="s">
        <v>13</v>
      </c>
      <c r="C111" s="24">
        <v>2023</v>
      </c>
      <c r="D111" s="35">
        <v>530804</v>
      </c>
      <c r="E111" s="35">
        <v>321290418</v>
      </c>
      <c r="F111" s="35" t="s">
        <v>12</v>
      </c>
      <c r="G111" s="24" t="s">
        <v>94</v>
      </c>
      <c r="H111" s="24" t="s">
        <v>11</v>
      </c>
      <c r="I111" s="24" t="s">
        <v>108</v>
      </c>
      <c r="J111" s="34">
        <v>1</v>
      </c>
      <c r="K111" s="33" t="s">
        <v>17</v>
      </c>
      <c r="L111" s="32">
        <v>1475</v>
      </c>
      <c r="M111" s="31">
        <v>1475</v>
      </c>
      <c r="N111" s="30"/>
      <c r="O111" s="30"/>
      <c r="P111" s="29">
        <f>SUM(M111:O111)</f>
        <v>1475</v>
      </c>
      <c r="Q111" s="24" t="s">
        <v>9</v>
      </c>
      <c r="R111" s="24" t="s">
        <v>24</v>
      </c>
      <c r="S111" s="24"/>
      <c r="T111" s="24"/>
      <c r="U111" s="24" t="s">
        <v>5</v>
      </c>
      <c r="V111" s="24" t="s">
        <v>22</v>
      </c>
      <c r="W111" s="24" t="s">
        <v>21</v>
      </c>
      <c r="X111" s="24" t="s">
        <v>21</v>
      </c>
      <c r="Y111" s="24" t="s">
        <v>2</v>
      </c>
      <c r="Z111" s="24" t="s">
        <v>1</v>
      </c>
      <c r="AA111" s="28"/>
      <c r="AB111" s="28"/>
      <c r="AC111" s="28"/>
    </row>
    <row r="112" spans="1:29" ht="24" hidden="1" x14ac:dyDescent="0.2">
      <c r="A112" s="37">
        <f>IF(LEN(B112)&gt;0,ROWS(B$7:$B112),"")</f>
        <v>106</v>
      </c>
      <c r="B112" s="24" t="s">
        <v>13</v>
      </c>
      <c r="C112" s="24">
        <v>2023</v>
      </c>
      <c r="D112" s="35">
        <v>530804</v>
      </c>
      <c r="E112" s="35">
        <v>321290418</v>
      </c>
      <c r="F112" s="35" t="s">
        <v>12</v>
      </c>
      <c r="G112" s="24" t="s">
        <v>94</v>
      </c>
      <c r="H112" s="24" t="s">
        <v>11</v>
      </c>
      <c r="I112" s="24" t="s">
        <v>107</v>
      </c>
      <c r="J112" s="34">
        <v>1</v>
      </c>
      <c r="K112" s="33" t="s">
        <v>17</v>
      </c>
      <c r="L112" s="32">
        <v>4.3045999999999998</v>
      </c>
      <c r="M112" s="31">
        <v>4.3045999999999998</v>
      </c>
      <c r="N112" s="30"/>
      <c r="O112" s="30"/>
      <c r="P112" s="29">
        <f>SUM(M112:O112)</f>
        <v>4.3045999999999998</v>
      </c>
      <c r="Q112" s="24" t="s">
        <v>9</v>
      </c>
      <c r="R112" s="24" t="s">
        <v>24</v>
      </c>
      <c r="S112" s="24" t="s">
        <v>32</v>
      </c>
      <c r="T112" s="24" t="s">
        <v>6</v>
      </c>
      <c r="U112" s="24" t="s">
        <v>5</v>
      </c>
      <c r="V112" s="24" t="s">
        <v>22</v>
      </c>
      <c r="W112" s="24" t="s">
        <v>21</v>
      </c>
      <c r="X112" s="24" t="s">
        <v>21</v>
      </c>
      <c r="Y112" s="24" t="s">
        <v>2</v>
      </c>
      <c r="Z112" s="24" t="s">
        <v>1</v>
      </c>
      <c r="AA112" s="28"/>
      <c r="AB112" s="28"/>
      <c r="AC112" s="28"/>
    </row>
    <row r="113" spans="1:29" ht="24" hidden="1" x14ac:dyDescent="0.2">
      <c r="A113" s="37">
        <f>IF(LEN(B113)&gt;0,ROWS(B$7:$B113),"")</f>
        <v>107</v>
      </c>
      <c r="B113" s="24" t="s">
        <v>13</v>
      </c>
      <c r="C113" s="24">
        <v>2023</v>
      </c>
      <c r="D113" s="35">
        <v>530804</v>
      </c>
      <c r="E113" s="35">
        <v>321290418</v>
      </c>
      <c r="F113" s="35" t="s">
        <v>12</v>
      </c>
      <c r="G113" s="24" t="s">
        <v>94</v>
      </c>
      <c r="H113" s="24" t="s">
        <v>11</v>
      </c>
      <c r="I113" s="24" t="s">
        <v>106</v>
      </c>
      <c r="J113" s="34">
        <v>1</v>
      </c>
      <c r="K113" s="33" t="s">
        <v>17</v>
      </c>
      <c r="L113" s="32">
        <v>41.85</v>
      </c>
      <c r="M113" s="31">
        <v>41.85</v>
      </c>
      <c r="N113" s="30"/>
      <c r="O113" s="30"/>
      <c r="P113" s="29">
        <f>SUM(M113:O113)</f>
        <v>41.85</v>
      </c>
      <c r="Q113" s="24" t="s">
        <v>9</v>
      </c>
      <c r="R113" s="24" t="s">
        <v>24</v>
      </c>
      <c r="S113" s="24" t="s">
        <v>32</v>
      </c>
      <c r="T113" s="24" t="s">
        <v>6</v>
      </c>
      <c r="U113" s="24" t="s">
        <v>5</v>
      </c>
      <c r="V113" s="24" t="s">
        <v>22</v>
      </c>
      <c r="W113" s="24" t="s">
        <v>21</v>
      </c>
      <c r="X113" s="24" t="s">
        <v>21</v>
      </c>
      <c r="Y113" s="24" t="s">
        <v>2</v>
      </c>
      <c r="Z113" s="24" t="s">
        <v>1</v>
      </c>
      <c r="AA113" s="28"/>
      <c r="AB113" s="28"/>
      <c r="AC113" s="28"/>
    </row>
    <row r="114" spans="1:29" ht="24" hidden="1" x14ac:dyDescent="0.2">
      <c r="A114" s="37">
        <f>IF(LEN(B114)&gt;0,ROWS(B$7:$B114),"")</f>
        <v>108</v>
      </c>
      <c r="B114" s="24" t="s">
        <v>13</v>
      </c>
      <c r="C114" s="24">
        <v>2023</v>
      </c>
      <c r="D114" s="35">
        <v>530804</v>
      </c>
      <c r="E114" s="35">
        <v>321290418</v>
      </c>
      <c r="F114" s="35" t="s">
        <v>12</v>
      </c>
      <c r="G114" s="24" t="s">
        <v>94</v>
      </c>
      <c r="H114" s="24" t="s">
        <v>11</v>
      </c>
      <c r="I114" s="24" t="s">
        <v>105</v>
      </c>
      <c r="J114" s="34">
        <v>1</v>
      </c>
      <c r="K114" s="33" t="s">
        <v>17</v>
      </c>
      <c r="L114" s="32">
        <v>613.79999999999995</v>
      </c>
      <c r="M114" s="31">
        <v>613.79999999999995</v>
      </c>
      <c r="N114" s="30"/>
      <c r="O114" s="30"/>
      <c r="P114" s="29">
        <f>SUM(M114:O114)</f>
        <v>613.79999999999995</v>
      </c>
      <c r="Q114" s="24" t="s">
        <v>9</v>
      </c>
      <c r="R114" s="24" t="s">
        <v>24</v>
      </c>
      <c r="S114" s="24" t="s">
        <v>32</v>
      </c>
      <c r="T114" s="24" t="s">
        <v>6</v>
      </c>
      <c r="U114" s="24" t="s">
        <v>5</v>
      </c>
      <c r="V114" s="24" t="s">
        <v>22</v>
      </c>
      <c r="W114" s="24" t="s">
        <v>21</v>
      </c>
      <c r="X114" s="24" t="s">
        <v>21</v>
      </c>
      <c r="Y114" s="24" t="s">
        <v>2</v>
      </c>
      <c r="Z114" s="24" t="s">
        <v>1</v>
      </c>
      <c r="AA114" s="28"/>
      <c r="AB114" s="28"/>
      <c r="AC114" s="28"/>
    </row>
    <row r="115" spans="1:29" ht="24" hidden="1" x14ac:dyDescent="0.2">
      <c r="A115" s="37">
        <f>IF(LEN(B115)&gt;0,ROWS(B$7:$B115),"")</f>
        <v>109</v>
      </c>
      <c r="B115" s="24" t="s">
        <v>13</v>
      </c>
      <c r="C115" s="24">
        <v>2023</v>
      </c>
      <c r="D115" s="35">
        <v>530804</v>
      </c>
      <c r="E115" s="35">
        <v>321290418</v>
      </c>
      <c r="F115" s="35" t="s">
        <v>12</v>
      </c>
      <c r="G115" s="24" t="s">
        <v>94</v>
      </c>
      <c r="H115" s="24" t="s">
        <v>11</v>
      </c>
      <c r="I115" s="24" t="s">
        <v>104</v>
      </c>
      <c r="J115" s="34">
        <v>1</v>
      </c>
      <c r="K115" s="33" t="s">
        <v>17</v>
      </c>
      <c r="L115" s="32">
        <v>73.5</v>
      </c>
      <c r="M115" s="31">
        <v>73.5</v>
      </c>
      <c r="N115" s="30"/>
      <c r="O115" s="30"/>
      <c r="P115" s="29">
        <f>SUM(M115:O115)</f>
        <v>73.5</v>
      </c>
      <c r="Q115" s="24" t="s">
        <v>9</v>
      </c>
      <c r="R115" s="24" t="s">
        <v>24</v>
      </c>
      <c r="S115" s="24" t="s">
        <v>32</v>
      </c>
      <c r="T115" s="24" t="s">
        <v>6</v>
      </c>
      <c r="U115" s="24" t="s">
        <v>5</v>
      </c>
      <c r="V115" s="24" t="s">
        <v>22</v>
      </c>
      <c r="W115" s="24" t="s">
        <v>21</v>
      </c>
      <c r="X115" s="24" t="s">
        <v>21</v>
      </c>
      <c r="Y115" s="24" t="s">
        <v>2</v>
      </c>
      <c r="Z115" s="24" t="s">
        <v>1</v>
      </c>
      <c r="AA115" s="28"/>
      <c r="AB115" s="28"/>
      <c r="AC115" s="28"/>
    </row>
    <row r="116" spans="1:29" ht="24" hidden="1" x14ac:dyDescent="0.2">
      <c r="A116" s="37">
        <f>IF(LEN(B116)&gt;0,ROWS(B$7:$B116),"")</f>
        <v>110</v>
      </c>
      <c r="B116" s="24" t="s">
        <v>13</v>
      </c>
      <c r="C116" s="24">
        <v>2023</v>
      </c>
      <c r="D116" s="35">
        <v>530804</v>
      </c>
      <c r="E116" s="35">
        <v>321290418</v>
      </c>
      <c r="F116" s="35" t="s">
        <v>12</v>
      </c>
      <c r="G116" s="24" t="s">
        <v>94</v>
      </c>
      <c r="H116" s="24" t="s">
        <v>11</v>
      </c>
      <c r="I116" s="24" t="s">
        <v>103</v>
      </c>
      <c r="J116" s="34">
        <v>1</v>
      </c>
      <c r="K116" s="33" t="s">
        <v>17</v>
      </c>
      <c r="L116" s="32">
        <v>33.99</v>
      </c>
      <c r="M116" s="31">
        <v>33.99</v>
      </c>
      <c r="N116" s="30"/>
      <c r="O116" s="30"/>
      <c r="P116" s="29">
        <f>SUM(M116:O116)</f>
        <v>33.99</v>
      </c>
      <c r="Q116" s="24" t="s">
        <v>9</v>
      </c>
      <c r="R116" s="24" t="s">
        <v>24</v>
      </c>
      <c r="S116" s="24" t="s">
        <v>32</v>
      </c>
      <c r="T116" s="24" t="s">
        <v>6</v>
      </c>
      <c r="U116" s="24" t="s">
        <v>5</v>
      </c>
      <c r="V116" s="24" t="s">
        <v>22</v>
      </c>
      <c r="W116" s="24" t="s">
        <v>21</v>
      </c>
      <c r="X116" s="24" t="s">
        <v>21</v>
      </c>
      <c r="Y116" s="24" t="s">
        <v>2</v>
      </c>
      <c r="Z116" s="24" t="s">
        <v>1</v>
      </c>
      <c r="AA116" s="28"/>
      <c r="AB116" s="28"/>
      <c r="AC116" s="28"/>
    </row>
    <row r="117" spans="1:29" ht="24" hidden="1" x14ac:dyDescent="0.2">
      <c r="A117" s="37">
        <f>IF(LEN(B117)&gt;0,ROWS(B$7:$B117),"")</f>
        <v>111</v>
      </c>
      <c r="B117" s="24" t="s">
        <v>13</v>
      </c>
      <c r="C117" s="24">
        <v>2023</v>
      </c>
      <c r="D117" s="35">
        <v>530804</v>
      </c>
      <c r="E117" s="35">
        <v>321290418</v>
      </c>
      <c r="F117" s="35" t="s">
        <v>12</v>
      </c>
      <c r="G117" s="24" t="s">
        <v>94</v>
      </c>
      <c r="H117" s="24" t="s">
        <v>11</v>
      </c>
      <c r="I117" s="24" t="s">
        <v>102</v>
      </c>
      <c r="J117" s="34">
        <v>1</v>
      </c>
      <c r="K117" s="33" t="s">
        <v>17</v>
      </c>
      <c r="L117" s="32">
        <v>58.22</v>
      </c>
      <c r="M117" s="31">
        <v>58.22</v>
      </c>
      <c r="N117" s="30"/>
      <c r="O117" s="30"/>
      <c r="P117" s="29">
        <f>SUM(M117:O117)</f>
        <v>58.22</v>
      </c>
      <c r="Q117" s="24" t="s">
        <v>9</v>
      </c>
      <c r="R117" s="24" t="s">
        <v>24</v>
      </c>
      <c r="S117" s="24" t="s">
        <v>32</v>
      </c>
      <c r="T117" s="24" t="s">
        <v>6</v>
      </c>
      <c r="U117" s="24" t="s">
        <v>5</v>
      </c>
      <c r="V117" s="24" t="s">
        <v>22</v>
      </c>
      <c r="W117" s="24" t="s">
        <v>21</v>
      </c>
      <c r="X117" s="24" t="s">
        <v>21</v>
      </c>
      <c r="Y117" s="24" t="s">
        <v>2</v>
      </c>
      <c r="Z117" s="24" t="s">
        <v>1</v>
      </c>
      <c r="AA117" s="28"/>
      <c r="AB117" s="28"/>
      <c r="AC117" s="28"/>
    </row>
    <row r="118" spans="1:29" ht="24" hidden="1" x14ac:dyDescent="0.2">
      <c r="A118" s="37">
        <f>IF(LEN(B118)&gt;0,ROWS(B$7:$B118),"")</f>
        <v>112</v>
      </c>
      <c r="B118" s="24" t="s">
        <v>13</v>
      </c>
      <c r="C118" s="24">
        <v>2023</v>
      </c>
      <c r="D118" s="35">
        <v>530804</v>
      </c>
      <c r="E118" s="35">
        <v>321290418</v>
      </c>
      <c r="F118" s="35" t="s">
        <v>12</v>
      </c>
      <c r="G118" s="24" t="s">
        <v>94</v>
      </c>
      <c r="H118" s="24" t="s">
        <v>11</v>
      </c>
      <c r="I118" s="24" t="s">
        <v>101</v>
      </c>
      <c r="J118" s="34">
        <v>1</v>
      </c>
      <c r="K118" s="33" t="s">
        <v>17</v>
      </c>
      <c r="L118" s="32">
        <v>48.15</v>
      </c>
      <c r="M118" s="31">
        <v>48.15</v>
      </c>
      <c r="N118" s="30"/>
      <c r="O118" s="30"/>
      <c r="P118" s="29">
        <f>SUM(M118:O118)</f>
        <v>48.15</v>
      </c>
      <c r="Q118" s="24" t="s">
        <v>9</v>
      </c>
      <c r="R118" s="24" t="s">
        <v>24</v>
      </c>
      <c r="S118" s="24" t="s">
        <v>32</v>
      </c>
      <c r="T118" s="24" t="s">
        <v>6</v>
      </c>
      <c r="U118" s="24" t="s">
        <v>5</v>
      </c>
      <c r="V118" s="24" t="s">
        <v>22</v>
      </c>
      <c r="W118" s="24" t="s">
        <v>21</v>
      </c>
      <c r="X118" s="24" t="s">
        <v>21</v>
      </c>
      <c r="Y118" s="24" t="s">
        <v>2</v>
      </c>
      <c r="Z118" s="24" t="s">
        <v>1</v>
      </c>
      <c r="AA118" s="28"/>
      <c r="AB118" s="28"/>
      <c r="AC118" s="28"/>
    </row>
    <row r="119" spans="1:29" ht="24" hidden="1" x14ac:dyDescent="0.2">
      <c r="A119" s="37">
        <f>IF(LEN(B119)&gt;0,ROWS(B$7:$B119),"")</f>
        <v>113</v>
      </c>
      <c r="B119" s="24" t="s">
        <v>13</v>
      </c>
      <c r="C119" s="24">
        <v>2023</v>
      </c>
      <c r="D119" s="35">
        <v>530804</v>
      </c>
      <c r="E119" s="35">
        <v>321290418</v>
      </c>
      <c r="F119" s="35" t="s">
        <v>12</v>
      </c>
      <c r="G119" s="24" t="s">
        <v>94</v>
      </c>
      <c r="H119" s="24" t="s">
        <v>11</v>
      </c>
      <c r="I119" s="24" t="s">
        <v>100</v>
      </c>
      <c r="J119" s="34">
        <v>1</v>
      </c>
      <c r="K119" s="33" t="s">
        <v>17</v>
      </c>
      <c r="L119" s="32">
        <v>39.549999999999997</v>
      </c>
      <c r="M119" s="31">
        <v>39.549999999999997</v>
      </c>
      <c r="N119" s="30"/>
      <c r="O119" s="30"/>
      <c r="P119" s="29">
        <f>SUM(M119:O119)</f>
        <v>39.549999999999997</v>
      </c>
      <c r="Q119" s="24" t="s">
        <v>9</v>
      </c>
      <c r="R119" s="24" t="s">
        <v>24</v>
      </c>
      <c r="S119" s="24" t="s">
        <v>32</v>
      </c>
      <c r="T119" s="24" t="s">
        <v>6</v>
      </c>
      <c r="U119" s="24" t="s">
        <v>5</v>
      </c>
      <c r="V119" s="24" t="s">
        <v>22</v>
      </c>
      <c r="W119" s="24" t="s">
        <v>21</v>
      </c>
      <c r="X119" s="24" t="s">
        <v>21</v>
      </c>
      <c r="Y119" s="24" t="s">
        <v>2</v>
      </c>
      <c r="Z119" s="24" t="s">
        <v>1</v>
      </c>
      <c r="AA119" s="28"/>
      <c r="AB119" s="28"/>
      <c r="AC119" s="28"/>
    </row>
    <row r="120" spans="1:29" ht="24" hidden="1" x14ac:dyDescent="0.2">
      <c r="A120" s="37">
        <f>IF(LEN(B120)&gt;0,ROWS(B$7:$B120),"")</f>
        <v>114</v>
      </c>
      <c r="B120" s="24" t="s">
        <v>13</v>
      </c>
      <c r="C120" s="24">
        <v>2023</v>
      </c>
      <c r="D120" s="35">
        <v>530804</v>
      </c>
      <c r="E120" s="35">
        <v>321290418</v>
      </c>
      <c r="F120" s="35" t="s">
        <v>12</v>
      </c>
      <c r="G120" s="24" t="s">
        <v>94</v>
      </c>
      <c r="H120" s="24" t="s">
        <v>11</v>
      </c>
      <c r="I120" s="24" t="s">
        <v>99</v>
      </c>
      <c r="J120" s="34">
        <v>1</v>
      </c>
      <c r="K120" s="33" t="s">
        <v>17</v>
      </c>
      <c r="L120" s="32">
        <v>9</v>
      </c>
      <c r="M120" s="31">
        <v>9</v>
      </c>
      <c r="N120" s="30"/>
      <c r="O120" s="30"/>
      <c r="P120" s="29">
        <f>SUM(M120:O120)</f>
        <v>9</v>
      </c>
      <c r="Q120" s="24" t="s">
        <v>9</v>
      </c>
      <c r="R120" s="24" t="s">
        <v>24</v>
      </c>
      <c r="S120" s="24" t="s">
        <v>32</v>
      </c>
      <c r="T120" s="24" t="s">
        <v>6</v>
      </c>
      <c r="U120" s="24" t="s">
        <v>5</v>
      </c>
      <c r="V120" s="24" t="s">
        <v>22</v>
      </c>
      <c r="W120" s="24" t="s">
        <v>21</v>
      </c>
      <c r="X120" s="24" t="s">
        <v>21</v>
      </c>
      <c r="Y120" s="24" t="s">
        <v>2</v>
      </c>
      <c r="Z120" s="24" t="s">
        <v>1</v>
      </c>
      <c r="AA120" s="28"/>
      <c r="AB120" s="28"/>
      <c r="AC120" s="28"/>
    </row>
    <row r="121" spans="1:29" ht="24" hidden="1" x14ac:dyDescent="0.2">
      <c r="A121" s="37">
        <f>IF(LEN(B121)&gt;0,ROWS(B$7:$B121),"")</f>
        <v>115</v>
      </c>
      <c r="B121" s="24" t="s">
        <v>13</v>
      </c>
      <c r="C121" s="24">
        <v>2023</v>
      </c>
      <c r="D121" s="35">
        <v>530804</v>
      </c>
      <c r="E121" s="35">
        <v>321290418</v>
      </c>
      <c r="F121" s="35" t="s">
        <v>12</v>
      </c>
      <c r="G121" s="24" t="s">
        <v>94</v>
      </c>
      <c r="H121" s="24" t="s">
        <v>11</v>
      </c>
      <c r="I121" s="24" t="s">
        <v>98</v>
      </c>
      <c r="J121" s="34">
        <v>1</v>
      </c>
      <c r="K121" s="33" t="s">
        <v>17</v>
      </c>
      <c r="L121" s="32">
        <v>10.6</v>
      </c>
      <c r="M121" s="31">
        <v>10.6</v>
      </c>
      <c r="N121" s="30"/>
      <c r="O121" s="30"/>
      <c r="P121" s="29">
        <f>SUM(M121:O121)</f>
        <v>10.6</v>
      </c>
      <c r="Q121" s="24" t="s">
        <v>9</v>
      </c>
      <c r="R121" s="24" t="s">
        <v>24</v>
      </c>
      <c r="S121" s="24" t="s">
        <v>32</v>
      </c>
      <c r="T121" s="24" t="s">
        <v>6</v>
      </c>
      <c r="U121" s="24" t="s">
        <v>5</v>
      </c>
      <c r="V121" s="24" t="s">
        <v>22</v>
      </c>
      <c r="W121" s="24" t="s">
        <v>21</v>
      </c>
      <c r="X121" s="24" t="s">
        <v>21</v>
      </c>
      <c r="Y121" s="24" t="s">
        <v>2</v>
      </c>
      <c r="Z121" s="24" t="s">
        <v>1</v>
      </c>
      <c r="AA121" s="28"/>
      <c r="AB121" s="28"/>
      <c r="AC121" s="28"/>
    </row>
    <row r="122" spans="1:29" ht="24" hidden="1" x14ac:dyDescent="0.2">
      <c r="A122" s="37">
        <f>IF(LEN(B122)&gt;0,ROWS(B$7:$B122),"")</f>
        <v>116</v>
      </c>
      <c r="B122" s="24" t="s">
        <v>13</v>
      </c>
      <c r="C122" s="24">
        <v>2023</v>
      </c>
      <c r="D122" s="35">
        <v>530804</v>
      </c>
      <c r="E122" s="35">
        <v>321290418</v>
      </c>
      <c r="F122" s="35" t="s">
        <v>12</v>
      </c>
      <c r="G122" s="24" t="s">
        <v>94</v>
      </c>
      <c r="H122" s="24" t="s">
        <v>11</v>
      </c>
      <c r="I122" s="24" t="s">
        <v>97</v>
      </c>
      <c r="J122" s="34">
        <v>1</v>
      </c>
      <c r="K122" s="33" t="s">
        <v>17</v>
      </c>
      <c r="L122" s="32">
        <v>32</v>
      </c>
      <c r="M122" s="31">
        <v>32</v>
      </c>
      <c r="N122" s="30"/>
      <c r="O122" s="30"/>
      <c r="P122" s="29">
        <f>SUM(M122:O122)</f>
        <v>32</v>
      </c>
      <c r="Q122" s="24" t="s">
        <v>9</v>
      </c>
      <c r="R122" s="24" t="s">
        <v>24</v>
      </c>
      <c r="S122" s="24" t="s">
        <v>32</v>
      </c>
      <c r="T122" s="24" t="s">
        <v>6</v>
      </c>
      <c r="U122" s="24" t="s">
        <v>5</v>
      </c>
      <c r="V122" s="24" t="s">
        <v>22</v>
      </c>
      <c r="W122" s="24" t="s">
        <v>21</v>
      </c>
      <c r="X122" s="24" t="s">
        <v>21</v>
      </c>
      <c r="Y122" s="24" t="s">
        <v>2</v>
      </c>
      <c r="Z122" s="24" t="s">
        <v>1</v>
      </c>
      <c r="AA122" s="28"/>
      <c r="AB122" s="28"/>
      <c r="AC122" s="28"/>
    </row>
    <row r="123" spans="1:29" ht="24" hidden="1" x14ac:dyDescent="0.2">
      <c r="A123" s="37">
        <f>IF(LEN(B123)&gt;0,ROWS(B$7:$B123),"")</f>
        <v>117</v>
      </c>
      <c r="B123" s="24" t="s">
        <v>13</v>
      </c>
      <c r="C123" s="24">
        <v>2023</v>
      </c>
      <c r="D123" s="35">
        <v>530804</v>
      </c>
      <c r="E123" s="35">
        <v>321290418</v>
      </c>
      <c r="F123" s="35" t="s">
        <v>12</v>
      </c>
      <c r="G123" s="24" t="s">
        <v>94</v>
      </c>
      <c r="H123" s="24" t="s">
        <v>11</v>
      </c>
      <c r="I123" s="24" t="s">
        <v>96</v>
      </c>
      <c r="J123" s="34">
        <v>1</v>
      </c>
      <c r="K123" s="33" t="s">
        <v>17</v>
      </c>
      <c r="L123" s="32">
        <v>349.85</v>
      </c>
      <c r="M123" s="31">
        <v>349.85</v>
      </c>
      <c r="N123" s="30"/>
      <c r="O123" s="30"/>
      <c r="P123" s="29">
        <f>SUM(M123:O123)</f>
        <v>349.85</v>
      </c>
      <c r="Q123" s="24" t="s">
        <v>9</v>
      </c>
      <c r="R123" s="24" t="s">
        <v>24</v>
      </c>
      <c r="S123" s="24" t="s">
        <v>32</v>
      </c>
      <c r="T123" s="24" t="s">
        <v>6</v>
      </c>
      <c r="U123" s="24" t="s">
        <v>5</v>
      </c>
      <c r="V123" s="24" t="s">
        <v>22</v>
      </c>
      <c r="W123" s="24" t="s">
        <v>21</v>
      </c>
      <c r="X123" s="24" t="s">
        <v>21</v>
      </c>
      <c r="Y123" s="24" t="s">
        <v>2</v>
      </c>
      <c r="Z123" s="24" t="s">
        <v>1</v>
      </c>
      <c r="AA123" s="28"/>
      <c r="AB123" s="28"/>
      <c r="AC123" s="28"/>
    </row>
    <row r="124" spans="1:29" ht="24" hidden="1" x14ac:dyDescent="0.2">
      <c r="A124" s="37">
        <f>IF(LEN(B124)&gt;0,ROWS(B$7:$B124),"")</f>
        <v>118</v>
      </c>
      <c r="B124" s="24" t="s">
        <v>13</v>
      </c>
      <c r="C124" s="24">
        <v>2023</v>
      </c>
      <c r="D124" s="35">
        <v>530804</v>
      </c>
      <c r="E124" s="35">
        <v>321290418</v>
      </c>
      <c r="F124" s="35" t="s">
        <v>12</v>
      </c>
      <c r="G124" s="24" t="s">
        <v>94</v>
      </c>
      <c r="H124" s="24" t="s">
        <v>11</v>
      </c>
      <c r="I124" s="24" t="s">
        <v>95</v>
      </c>
      <c r="J124" s="34">
        <v>1</v>
      </c>
      <c r="K124" s="33" t="s">
        <v>17</v>
      </c>
      <c r="L124" s="32">
        <v>14.29</v>
      </c>
      <c r="M124" s="31">
        <v>14.29</v>
      </c>
      <c r="N124" s="30"/>
      <c r="O124" s="30"/>
      <c r="P124" s="29">
        <f>SUM(M124:O124)</f>
        <v>14.29</v>
      </c>
      <c r="Q124" s="24" t="s">
        <v>9</v>
      </c>
      <c r="R124" s="24" t="s">
        <v>24</v>
      </c>
      <c r="S124" s="24" t="s">
        <v>32</v>
      </c>
      <c r="T124" s="24" t="s">
        <v>6</v>
      </c>
      <c r="U124" s="24" t="s">
        <v>5</v>
      </c>
      <c r="V124" s="24" t="s">
        <v>22</v>
      </c>
      <c r="W124" s="24" t="s">
        <v>21</v>
      </c>
      <c r="X124" s="24" t="s">
        <v>21</v>
      </c>
      <c r="Y124" s="24" t="s">
        <v>2</v>
      </c>
      <c r="Z124" s="24" t="s">
        <v>1</v>
      </c>
      <c r="AA124" s="28"/>
      <c r="AB124" s="28"/>
      <c r="AC124" s="28"/>
    </row>
    <row r="125" spans="1:29" ht="24" hidden="1" x14ac:dyDescent="0.2">
      <c r="A125" s="37">
        <f>IF(LEN(B125)&gt;0,ROWS(B$7:$B125),"")</f>
        <v>119</v>
      </c>
      <c r="B125" s="24" t="s">
        <v>13</v>
      </c>
      <c r="C125" s="24">
        <v>2023</v>
      </c>
      <c r="D125" s="35">
        <v>530804</v>
      </c>
      <c r="E125" s="35">
        <v>321290418</v>
      </c>
      <c r="F125" s="35" t="s">
        <v>12</v>
      </c>
      <c r="G125" s="24" t="s">
        <v>94</v>
      </c>
      <c r="H125" s="24" t="s">
        <v>11</v>
      </c>
      <c r="I125" s="24" t="s">
        <v>93</v>
      </c>
      <c r="J125" s="34">
        <v>1</v>
      </c>
      <c r="K125" s="33" t="s">
        <v>17</v>
      </c>
      <c r="L125" s="32">
        <v>1370</v>
      </c>
      <c r="M125" s="31">
        <v>1370</v>
      </c>
      <c r="N125" s="30"/>
      <c r="O125" s="30"/>
      <c r="P125" s="29">
        <f>SUM(M125:O125)</f>
        <v>1370</v>
      </c>
      <c r="Q125" s="24" t="s">
        <v>9</v>
      </c>
      <c r="R125" s="24" t="s">
        <v>24</v>
      </c>
      <c r="S125" s="24" t="s">
        <v>32</v>
      </c>
      <c r="T125" s="24" t="s">
        <v>6</v>
      </c>
      <c r="U125" s="24" t="s">
        <v>5</v>
      </c>
      <c r="V125" s="24" t="s">
        <v>22</v>
      </c>
      <c r="W125" s="24" t="s">
        <v>21</v>
      </c>
      <c r="X125" s="24" t="s">
        <v>21</v>
      </c>
      <c r="Y125" s="24" t="s">
        <v>2</v>
      </c>
      <c r="Z125" s="24" t="s">
        <v>1</v>
      </c>
      <c r="AA125" s="28"/>
      <c r="AB125" s="28"/>
      <c r="AC125" s="28"/>
    </row>
    <row r="126" spans="1:29" ht="24" hidden="1" x14ac:dyDescent="0.2">
      <c r="A126" s="37">
        <f>IF(LEN(B126)&gt;0,ROWS(B$7:$B126),"")</f>
        <v>120</v>
      </c>
      <c r="B126" s="24" t="s">
        <v>52</v>
      </c>
      <c r="C126" s="24">
        <v>2023</v>
      </c>
      <c r="D126" s="35">
        <v>750104</v>
      </c>
      <c r="E126" s="35">
        <v>542700214</v>
      </c>
      <c r="F126" s="35" t="s">
        <v>51</v>
      </c>
      <c r="G126" s="24" t="s">
        <v>92</v>
      </c>
      <c r="H126" s="24" t="s">
        <v>11</v>
      </c>
      <c r="I126" s="24" t="s">
        <v>92</v>
      </c>
      <c r="J126" s="34">
        <v>1</v>
      </c>
      <c r="K126" s="33" t="s">
        <v>17</v>
      </c>
      <c r="L126" s="32">
        <v>120000</v>
      </c>
      <c r="M126" s="31">
        <v>60000</v>
      </c>
      <c r="N126" s="30">
        <v>60000</v>
      </c>
      <c r="O126" s="30"/>
      <c r="P126" s="29">
        <f>SUM(M126:O126)</f>
        <v>120000</v>
      </c>
      <c r="Q126" s="24" t="s">
        <v>9</v>
      </c>
      <c r="R126" s="24" t="s">
        <v>8</v>
      </c>
      <c r="S126" s="24" t="s">
        <v>91</v>
      </c>
      <c r="T126" s="24" t="s">
        <v>39</v>
      </c>
      <c r="U126" s="24" t="s">
        <v>38</v>
      </c>
      <c r="V126" s="24" t="s">
        <v>4</v>
      </c>
      <c r="W126" s="24" t="s">
        <v>48</v>
      </c>
      <c r="X126" s="24" t="s">
        <v>48</v>
      </c>
      <c r="Y126" s="24" t="s">
        <v>2</v>
      </c>
      <c r="Z126" s="24" t="s">
        <v>36</v>
      </c>
      <c r="AA126" s="28"/>
      <c r="AB126" s="28"/>
      <c r="AC126" s="28"/>
    </row>
    <row r="127" spans="1:29" ht="36" hidden="1" customHeight="1" x14ac:dyDescent="0.2">
      <c r="A127" s="37">
        <f>IF(LEN(B127)&gt;0,ROWS(B$7:$B127),"")</f>
        <v>121</v>
      </c>
      <c r="B127" s="24" t="s">
        <v>13</v>
      </c>
      <c r="C127" s="24">
        <v>2023</v>
      </c>
      <c r="D127" s="35">
        <v>530246</v>
      </c>
      <c r="E127" s="35">
        <v>873400035</v>
      </c>
      <c r="F127" s="35" t="s">
        <v>20</v>
      </c>
      <c r="G127" s="24" t="s">
        <v>90</v>
      </c>
      <c r="H127" s="24" t="s">
        <v>11</v>
      </c>
      <c r="I127" s="24" t="s">
        <v>90</v>
      </c>
      <c r="J127" s="34">
        <v>1</v>
      </c>
      <c r="K127" s="33" t="s">
        <v>17</v>
      </c>
      <c r="L127" s="32">
        <v>799.2</v>
      </c>
      <c r="M127" s="31">
        <v>799.2</v>
      </c>
      <c r="N127" s="30"/>
      <c r="O127" s="30"/>
      <c r="P127" s="29">
        <f>SUM(M127:O127)</f>
        <v>799.2</v>
      </c>
      <c r="Q127" s="24" t="s">
        <v>9</v>
      </c>
      <c r="R127" s="24" t="s">
        <v>24</v>
      </c>
      <c r="S127" s="24" t="s">
        <v>23</v>
      </c>
      <c r="T127" s="24" t="s">
        <v>6</v>
      </c>
      <c r="U127" s="24" t="s">
        <v>5</v>
      </c>
      <c r="V127" s="24" t="s">
        <v>44</v>
      </c>
      <c r="W127" s="24" t="s">
        <v>3</v>
      </c>
      <c r="X127" s="24" t="s">
        <v>3</v>
      </c>
      <c r="Y127" s="24" t="s">
        <v>2</v>
      </c>
      <c r="Z127" s="24" t="s">
        <v>1</v>
      </c>
      <c r="AA127" s="28"/>
      <c r="AB127" s="28"/>
      <c r="AC127" s="28"/>
    </row>
    <row r="128" spans="1:29" ht="36" hidden="1" x14ac:dyDescent="0.2">
      <c r="A128" s="37">
        <f>IF(LEN(B128)&gt;0,ROWS(B$7:$B128),"")</f>
        <v>122</v>
      </c>
      <c r="B128" s="24" t="s">
        <v>47</v>
      </c>
      <c r="C128" s="24">
        <v>2023</v>
      </c>
      <c r="D128" s="35">
        <v>530402</v>
      </c>
      <c r="E128" s="35">
        <v>873900011</v>
      </c>
      <c r="F128" s="35" t="s">
        <v>20</v>
      </c>
      <c r="G128" s="24" t="s">
        <v>89</v>
      </c>
      <c r="H128" s="24" t="s">
        <v>11</v>
      </c>
      <c r="I128" s="24" t="s">
        <v>89</v>
      </c>
      <c r="J128" s="34">
        <v>1</v>
      </c>
      <c r="K128" s="33" t="s">
        <v>17</v>
      </c>
      <c r="L128" s="32">
        <v>455</v>
      </c>
      <c r="M128" s="31">
        <v>455</v>
      </c>
      <c r="N128" s="30"/>
      <c r="O128" s="30"/>
      <c r="P128" s="29">
        <f>SUM(M128:O128)</f>
        <v>455</v>
      </c>
      <c r="Q128" s="24" t="s">
        <v>9</v>
      </c>
      <c r="R128" s="24" t="s">
        <v>59</v>
      </c>
      <c r="S128" s="24" t="s">
        <v>58</v>
      </c>
      <c r="T128" s="24" t="s">
        <v>45</v>
      </c>
      <c r="U128" s="24" t="s">
        <v>5</v>
      </c>
      <c r="V128" s="24" t="s">
        <v>44</v>
      </c>
      <c r="W128" s="24" t="s">
        <v>3</v>
      </c>
      <c r="X128" s="24" t="s">
        <v>3</v>
      </c>
      <c r="Y128" s="24" t="s">
        <v>2</v>
      </c>
      <c r="Z128" s="24" t="s">
        <v>1</v>
      </c>
      <c r="AA128" s="28"/>
      <c r="AB128" s="28"/>
      <c r="AC128" s="28"/>
    </row>
    <row r="129" spans="1:29" ht="36" hidden="1" x14ac:dyDescent="0.2">
      <c r="A129" s="37">
        <f>IF(LEN(B129)&gt;0,ROWS(B$7:$B129),"")</f>
        <v>123</v>
      </c>
      <c r="B129" s="24" t="s">
        <v>13</v>
      </c>
      <c r="C129" s="24">
        <v>2023</v>
      </c>
      <c r="D129" s="35">
        <v>530804</v>
      </c>
      <c r="E129" s="35">
        <v>279110216</v>
      </c>
      <c r="F129" s="35" t="s">
        <v>12</v>
      </c>
      <c r="G129" s="24" t="s">
        <v>88</v>
      </c>
      <c r="H129" s="24" t="s">
        <v>11</v>
      </c>
      <c r="I129" s="24" t="s">
        <v>88</v>
      </c>
      <c r="J129" s="34">
        <v>1</v>
      </c>
      <c r="K129" s="33" t="s">
        <v>17</v>
      </c>
      <c r="L129" s="32">
        <v>200.8</v>
      </c>
      <c r="M129" s="31">
        <v>200.8</v>
      </c>
      <c r="N129" s="30"/>
      <c r="O129" s="30"/>
      <c r="P129" s="29">
        <f>SUM(M129:O129)</f>
        <v>200.8</v>
      </c>
      <c r="Q129" s="24" t="s">
        <v>9</v>
      </c>
      <c r="R129" s="24" t="s">
        <v>59</v>
      </c>
      <c r="S129" s="24" t="s">
        <v>58</v>
      </c>
      <c r="T129" s="24" t="s">
        <v>6</v>
      </c>
      <c r="U129" s="24" t="s">
        <v>5</v>
      </c>
      <c r="V129" s="24" t="s">
        <v>44</v>
      </c>
      <c r="W129" s="24" t="s">
        <v>3</v>
      </c>
      <c r="X129" s="24" t="s">
        <v>3</v>
      </c>
      <c r="Y129" s="24" t="s">
        <v>2</v>
      </c>
      <c r="Z129" s="24" t="s">
        <v>1</v>
      </c>
      <c r="AA129" s="28"/>
      <c r="AB129" s="28"/>
      <c r="AC129" s="28"/>
    </row>
    <row r="130" spans="1:29" ht="36" hidden="1" x14ac:dyDescent="0.2">
      <c r="A130" s="37">
        <f>IF(LEN(B130)&gt;0,ROWS(B$7:$B130),"")</f>
        <v>124</v>
      </c>
      <c r="B130" s="24" t="s">
        <v>47</v>
      </c>
      <c r="C130" s="24">
        <v>2023</v>
      </c>
      <c r="D130" s="35">
        <v>530702</v>
      </c>
      <c r="E130" s="35">
        <v>979901011</v>
      </c>
      <c r="F130" s="35" t="s">
        <v>20</v>
      </c>
      <c r="G130" s="24" t="s">
        <v>87</v>
      </c>
      <c r="H130" s="24" t="s">
        <v>11</v>
      </c>
      <c r="I130" s="24" t="s">
        <v>87</v>
      </c>
      <c r="J130" s="34">
        <v>1</v>
      </c>
      <c r="K130" s="33" t="s">
        <v>17</v>
      </c>
      <c r="L130" s="32">
        <v>554.83000000000004</v>
      </c>
      <c r="M130" s="31">
        <v>554.83000000000004</v>
      </c>
      <c r="N130" s="30"/>
      <c r="O130" s="30"/>
      <c r="P130" s="29">
        <f>SUM(M130:O130)</f>
        <v>554.83000000000004</v>
      </c>
      <c r="Q130" s="24" t="s">
        <v>9</v>
      </c>
      <c r="R130" s="24" t="s">
        <v>59</v>
      </c>
      <c r="S130" s="24" t="s">
        <v>58</v>
      </c>
      <c r="T130" s="24" t="s">
        <v>45</v>
      </c>
      <c r="U130" s="24" t="s">
        <v>5</v>
      </c>
      <c r="V130" s="24" t="s">
        <v>44</v>
      </c>
      <c r="W130" s="24" t="s">
        <v>3</v>
      </c>
      <c r="X130" s="24" t="s">
        <v>3</v>
      </c>
      <c r="Y130" s="24" t="s">
        <v>2</v>
      </c>
      <c r="Z130" s="24" t="s">
        <v>1</v>
      </c>
      <c r="AA130" s="28"/>
      <c r="AB130" s="28"/>
      <c r="AC130" s="28"/>
    </row>
    <row r="131" spans="1:29" ht="48" hidden="1" x14ac:dyDescent="0.2">
      <c r="A131" s="37">
        <f>IF(LEN(B131)&gt;0,ROWS(B$7:$B131),"")</f>
        <v>125</v>
      </c>
      <c r="B131" s="24" t="s">
        <v>13</v>
      </c>
      <c r="C131" s="24">
        <v>2023</v>
      </c>
      <c r="D131" s="35">
        <v>530405</v>
      </c>
      <c r="E131" s="35">
        <v>871410011</v>
      </c>
      <c r="F131" s="35" t="s">
        <v>20</v>
      </c>
      <c r="G131" s="24" t="s">
        <v>86</v>
      </c>
      <c r="H131" s="24" t="s">
        <v>11</v>
      </c>
      <c r="I131" s="24" t="s">
        <v>86</v>
      </c>
      <c r="J131" s="34">
        <v>1</v>
      </c>
      <c r="K131" s="33" t="s">
        <v>17</v>
      </c>
      <c r="L131" s="32">
        <v>864.88</v>
      </c>
      <c r="M131" s="31">
        <v>864.88</v>
      </c>
      <c r="N131" s="30"/>
      <c r="O131" s="30"/>
      <c r="P131" s="29">
        <f>SUM(M131:O131)</f>
        <v>864.88</v>
      </c>
      <c r="Q131" s="24" t="s">
        <v>9</v>
      </c>
      <c r="R131" s="24" t="s">
        <v>24</v>
      </c>
      <c r="S131" s="24" t="s">
        <v>23</v>
      </c>
      <c r="T131" s="24" t="s">
        <v>6</v>
      </c>
      <c r="U131" s="24" t="s">
        <v>5</v>
      </c>
      <c r="V131" s="24" t="s">
        <v>44</v>
      </c>
      <c r="W131" s="24" t="s">
        <v>3</v>
      </c>
      <c r="X131" s="24" t="s">
        <v>3</v>
      </c>
      <c r="Y131" s="24" t="s">
        <v>2</v>
      </c>
      <c r="Z131" s="24" t="s">
        <v>1</v>
      </c>
      <c r="AA131" s="28"/>
      <c r="AB131" s="28"/>
      <c r="AC131" s="28"/>
    </row>
    <row r="132" spans="1:29" ht="60" hidden="1" x14ac:dyDescent="0.2">
      <c r="A132" s="37">
        <f>IF(LEN(B132)&gt;0,ROWS(B$7:$B132),"")</f>
        <v>126</v>
      </c>
      <c r="B132" s="24" t="s">
        <v>67</v>
      </c>
      <c r="C132" s="24">
        <v>2023</v>
      </c>
      <c r="D132" s="35">
        <v>730207</v>
      </c>
      <c r="E132" s="35">
        <v>891211012</v>
      </c>
      <c r="F132" s="35" t="s">
        <v>20</v>
      </c>
      <c r="G132" s="24" t="s">
        <v>85</v>
      </c>
      <c r="H132" s="24" t="s">
        <v>11</v>
      </c>
      <c r="I132" s="24" t="s">
        <v>85</v>
      </c>
      <c r="J132" s="34">
        <v>1</v>
      </c>
      <c r="K132" s="33" t="s">
        <v>17</v>
      </c>
      <c r="L132" s="32">
        <v>1071.44</v>
      </c>
      <c r="M132" s="31">
        <v>1071.44</v>
      </c>
      <c r="N132" s="30"/>
      <c r="O132" s="30"/>
      <c r="P132" s="29">
        <f>SUM(M132:O132)</f>
        <v>1071.44</v>
      </c>
      <c r="Q132" s="24" t="s">
        <v>9</v>
      </c>
      <c r="R132" s="24" t="s">
        <v>59</v>
      </c>
      <c r="S132" s="24" t="s">
        <v>58</v>
      </c>
      <c r="T132" s="24" t="s">
        <v>65</v>
      </c>
      <c r="U132" s="24" t="s">
        <v>5</v>
      </c>
      <c r="V132" s="24" t="s">
        <v>44</v>
      </c>
      <c r="W132" s="24" t="s">
        <v>3</v>
      </c>
      <c r="X132" s="24" t="s">
        <v>3</v>
      </c>
      <c r="Y132" s="24" t="s">
        <v>2</v>
      </c>
      <c r="Z132" s="24" t="s">
        <v>1</v>
      </c>
      <c r="AA132" s="28"/>
      <c r="AB132" s="28"/>
      <c r="AC132" s="28"/>
    </row>
    <row r="133" spans="1:29" ht="24" hidden="1" x14ac:dyDescent="0.2">
      <c r="A133" s="37">
        <f>IF(LEN(B133)&gt;0,ROWS(B$7:$B133),"")</f>
        <v>127</v>
      </c>
      <c r="B133" s="24" t="s">
        <v>84</v>
      </c>
      <c r="C133" s="24">
        <v>2023</v>
      </c>
      <c r="D133" s="35">
        <v>530230</v>
      </c>
      <c r="E133" s="35">
        <v>845200014</v>
      </c>
      <c r="F133" s="35" t="s">
        <v>20</v>
      </c>
      <c r="G133" s="24" t="s">
        <v>83</v>
      </c>
      <c r="H133" s="24" t="s">
        <v>11</v>
      </c>
      <c r="I133" s="24" t="s">
        <v>83</v>
      </c>
      <c r="J133" s="34">
        <v>1</v>
      </c>
      <c r="K133" s="33" t="s">
        <v>17</v>
      </c>
      <c r="L133" s="32">
        <v>5800</v>
      </c>
      <c r="M133" s="31">
        <v>5800</v>
      </c>
      <c r="N133" s="30"/>
      <c r="O133" s="30"/>
      <c r="P133" s="29">
        <f>SUM(M133:O133)</f>
        <v>5800</v>
      </c>
      <c r="Q133" s="24" t="s">
        <v>9</v>
      </c>
      <c r="R133" s="24" t="s">
        <v>24</v>
      </c>
      <c r="S133" s="24" t="s">
        <v>23</v>
      </c>
      <c r="T133" s="24"/>
      <c r="U133" s="24" t="s">
        <v>5</v>
      </c>
      <c r="V133" s="24" t="s">
        <v>44</v>
      </c>
      <c r="W133" s="24" t="s">
        <v>3</v>
      </c>
      <c r="X133" s="24" t="s">
        <v>3</v>
      </c>
      <c r="Y133" s="24" t="s">
        <v>2</v>
      </c>
      <c r="Z133" s="24"/>
      <c r="AA133" s="28"/>
      <c r="AB133" s="28"/>
      <c r="AC133" s="28"/>
    </row>
    <row r="134" spans="1:29" ht="24" hidden="1" x14ac:dyDescent="0.2">
      <c r="A134" s="37">
        <f>IF(LEN(B134)&gt;0,ROWS(B$7:$B134),"")</f>
        <v>128</v>
      </c>
      <c r="B134" s="24" t="s">
        <v>82</v>
      </c>
      <c r="C134" s="24">
        <v>2023</v>
      </c>
      <c r="D134" s="35">
        <v>840103</v>
      </c>
      <c r="E134" s="35">
        <v>381401018</v>
      </c>
      <c r="F134" s="35" t="s">
        <v>12</v>
      </c>
      <c r="G134" s="24" t="s">
        <v>81</v>
      </c>
      <c r="H134" s="24" t="s">
        <v>11</v>
      </c>
      <c r="I134" s="24" t="s">
        <v>81</v>
      </c>
      <c r="J134" s="34">
        <v>1</v>
      </c>
      <c r="K134" s="33" t="s">
        <v>17</v>
      </c>
      <c r="L134" s="32">
        <v>4737.25</v>
      </c>
      <c r="M134" s="31">
        <v>4737.25</v>
      </c>
      <c r="N134" s="30"/>
      <c r="O134" s="30"/>
      <c r="P134" s="29">
        <f>SUM(M134:O134)</f>
        <v>4737.25</v>
      </c>
      <c r="Q134" s="24" t="s">
        <v>9</v>
      </c>
      <c r="R134" s="24" t="s">
        <v>59</v>
      </c>
      <c r="S134" s="24" t="s">
        <v>58</v>
      </c>
      <c r="T134" s="24"/>
      <c r="U134" s="24" t="s">
        <v>5</v>
      </c>
      <c r="V134" s="24" t="s">
        <v>44</v>
      </c>
      <c r="W134" s="24" t="s">
        <v>3</v>
      </c>
      <c r="X134" s="24" t="s">
        <v>3</v>
      </c>
      <c r="Y134" s="24" t="s">
        <v>2</v>
      </c>
      <c r="Z134" s="24"/>
      <c r="AA134" s="28"/>
      <c r="AB134" s="28"/>
      <c r="AC134" s="28"/>
    </row>
    <row r="135" spans="1:29" ht="24" hidden="1" x14ac:dyDescent="0.2">
      <c r="A135" s="37">
        <f>IF(LEN(B135)&gt;0,ROWS(B$7:$B135),"")</f>
        <v>129</v>
      </c>
      <c r="B135" s="24" t="s">
        <v>13</v>
      </c>
      <c r="C135" s="24">
        <v>2023</v>
      </c>
      <c r="D135" s="35">
        <v>530804</v>
      </c>
      <c r="E135" s="35">
        <v>38912013307</v>
      </c>
      <c r="F135" s="35" t="s">
        <v>12</v>
      </c>
      <c r="G135" s="24" t="s">
        <v>80</v>
      </c>
      <c r="H135" s="24" t="s">
        <v>11</v>
      </c>
      <c r="I135" s="24" t="s">
        <v>80</v>
      </c>
      <c r="J135" s="34">
        <v>1</v>
      </c>
      <c r="K135" s="33" t="s">
        <v>17</v>
      </c>
      <c r="L135" s="32">
        <v>4958</v>
      </c>
      <c r="M135" s="31">
        <v>4958</v>
      </c>
      <c r="N135" s="30"/>
      <c r="O135" s="30"/>
      <c r="P135" s="29">
        <f>SUM(M135:O135)</f>
        <v>4958</v>
      </c>
      <c r="Q135" s="24" t="s">
        <v>9</v>
      </c>
      <c r="R135" s="24" t="s">
        <v>59</v>
      </c>
      <c r="S135" s="24" t="s">
        <v>58</v>
      </c>
      <c r="T135" s="24" t="s">
        <v>6</v>
      </c>
      <c r="U135" s="24"/>
      <c r="V135" s="24" t="s">
        <v>4</v>
      </c>
      <c r="W135" s="24" t="s">
        <v>3</v>
      </c>
      <c r="X135" s="24" t="s">
        <v>3</v>
      </c>
      <c r="Y135" s="24" t="s">
        <v>26</v>
      </c>
      <c r="Z135" s="24"/>
      <c r="AA135" s="28"/>
      <c r="AB135" s="28"/>
      <c r="AC135" s="28"/>
    </row>
    <row r="136" spans="1:29" ht="60" hidden="1" x14ac:dyDescent="0.2">
      <c r="A136" s="37">
        <f>IF(LEN(B136)&gt;0,ROWS(B$7:$B136),"")</f>
        <v>130</v>
      </c>
      <c r="B136" s="24" t="s">
        <v>79</v>
      </c>
      <c r="C136" s="24">
        <v>2023</v>
      </c>
      <c r="D136" s="35">
        <v>730224</v>
      </c>
      <c r="E136" s="35">
        <v>859901611</v>
      </c>
      <c r="F136" s="35" t="s">
        <v>20</v>
      </c>
      <c r="G136" s="24" t="s">
        <v>78</v>
      </c>
      <c r="H136" s="24" t="s">
        <v>11</v>
      </c>
      <c r="I136" s="24" t="s">
        <v>77</v>
      </c>
      <c r="J136" s="34">
        <v>1</v>
      </c>
      <c r="K136" s="33" t="s">
        <v>17</v>
      </c>
      <c r="L136" s="32">
        <v>6300</v>
      </c>
      <c r="M136" s="31">
        <v>6300</v>
      </c>
      <c r="N136" s="30"/>
      <c r="O136" s="30"/>
      <c r="P136" s="29">
        <f>SUM(M136:O136)</f>
        <v>6300</v>
      </c>
      <c r="Q136" s="24" t="s">
        <v>9</v>
      </c>
      <c r="R136" s="24" t="s">
        <v>24</v>
      </c>
      <c r="S136" s="24" t="s">
        <v>32</v>
      </c>
      <c r="T136" s="24" t="s">
        <v>62</v>
      </c>
      <c r="U136" s="24" t="s">
        <v>70</v>
      </c>
      <c r="V136" s="24" t="s">
        <v>4</v>
      </c>
      <c r="W136" s="24" t="s">
        <v>3</v>
      </c>
      <c r="X136" s="24" t="s">
        <v>3</v>
      </c>
      <c r="Y136" s="24" t="s">
        <v>26</v>
      </c>
      <c r="Z136" s="24" t="s">
        <v>1</v>
      </c>
      <c r="AA136" s="28"/>
      <c r="AB136" s="28"/>
      <c r="AC136" s="28"/>
    </row>
    <row r="137" spans="1:29" ht="36" hidden="1" x14ac:dyDescent="0.2">
      <c r="A137" s="37">
        <f>IF(LEN(B137)&gt;0,ROWS(B$7:$B137),"")</f>
        <v>131</v>
      </c>
      <c r="B137" s="24" t="s">
        <v>76</v>
      </c>
      <c r="C137" s="24">
        <v>2023</v>
      </c>
      <c r="D137" s="35" t="s">
        <v>75</v>
      </c>
      <c r="E137" s="35">
        <v>351100011</v>
      </c>
      <c r="F137" s="35" t="s">
        <v>12</v>
      </c>
      <c r="G137" s="24" t="s">
        <v>74</v>
      </c>
      <c r="H137" s="24" t="s">
        <v>11</v>
      </c>
      <c r="I137" s="24" t="s">
        <v>74</v>
      </c>
      <c r="J137" s="34">
        <v>1</v>
      </c>
      <c r="K137" s="33" t="s">
        <v>17</v>
      </c>
      <c r="L137" s="32">
        <v>3366.64</v>
      </c>
      <c r="M137" s="31">
        <v>3366.64</v>
      </c>
      <c r="N137" s="30"/>
      <c r="O137" s="30"/>
      <c r="P137" s="29">
        <f>SUM(M137:O137)</f>
        <v>3366.64</v>
      </c>
      <c r="Q137" s="24" t="s">
        <v>9</v>
      </c>
      <c r="R137" s="24" t="s">
        <v>59</v>
      </c>
      <c r="S137" s="24" t="s">
        <v>58</v>
      </c>
      <c r="T137" s="24" t="s">
        <v>73</v>
      </c>
      <c r="U137" s="24" t="s">
        <v>5</v>
      </c>
      <c r="V137" s="24" t="s">
        <v>4</v>
      </c>
      <c r="W137" s="24" t="s">
        <v>3</v>
      </c>
      <c r="X137" s="24" t="s">
        <v>3</v>
      </c>
      <c r="Y137" s="24" t="s">
        <v>26</v>
      </c>
      <c r="Z137" s="24" t="s">
        <v>1</v>
      </c>
      <c r="AA137" s="28"/>
      <c r="AB137" s="28"/>
      <c r="AC137" s="28"/>
    </row>
    <row r="138" spans="1:29" ht="24" hidden="1" x14ac:dyDescent="0.2">
      <c r="A138" s="37">
        <f>IF(LEN(B138)&gt;0,ROWS(B$7:$B138),"")</f>
        <v>132</v>
      </c>
      <c r="B138" s="24" t="s">
        <v>47</v>
      </c>
      <c r="C138" s="24">
        <v>2023</v>
      </c>
      <c r="D138" s="35">
        <v>530702</v>
      </c>
      <c r="E138" s="35">
        <v>512900021</v>
      </c>
      <c r="F138" s="35" t="s">
        <v>20</v>
      </c>
      <c r="G138" s="24" t="s">
        <v>72</v>
      </c>
      <c r="H138" s="24" t="s">
        <v>11</v>
      </c>
      <c r="I138" s="24" t="s">
        <v>72</v>
      </c>
      <c r="J138" s="34">
        <v>1</v>
      </c>
      <c r="K138" s="33" t="s">
        <v>17</v>
      </c>
      <c r="L138" s="32">
        <v>172</v>
      </c>
      <c r="M138" s="31">
        <v>172</v>
      </c>
      <c r="N138" s="30"/>
      <c r="O138" s="30"/>
      <c r="P138" s="29">
        <f>SUM(M138:O138)</f>
        <v>172</v>
      </c>
      <c r="Q138" s="24" t="s">
        <v>9</v>
      </c>
      <c r="R138" s="24" t="s">
        <v>59</v>
      </c>
      <c r="S138" s="24" t="s">
        <v>58</v>
      </c>
      <c r="T138" s="24" t="s">
        <v>45</v>
      </c>
      <c r="U138" s="24" t="s">
        <v>5</v>
      </c>
      <c r="V138" s="24" t="s">
        <v>4</v>
      </c>
      <c r="W138" s="24" t="s">
        <v>3</v>
      </c>
      <c r="X138" s="24" t="s">
        <v>3</v>
      </c>
      <c r="Y138" s="24" t="s">
        <v>26</v>
      </c>
      <c r="Z138" s="24" t="s">
        <v>1</v>
      </c>
      <c r="AA138" s="28"/>
      <c r="AB138" s="28"/>
      <c r="AC138" s="28"/>
    </row>
    <row r="139" spans="1:29" ht="48" hidden="1" x14ac:dyDescent="0.2">
      <c r="A139" s="37">
        <f>IF(LEN(B139)&gt;0,ROWS(B$7:$B139),"")</f>
        <v>133</v>
      </c>
      <c r="B139" s="24" t="s">
        <v>13</v>
      </c>
      <c r="C139" s="24">
        <v>2023</v>
      </c>
      <c r="D139" s="35"/>
      <c r="E139" s="35">
        <v>871410011</v>
      </c>
      <c r="F139" s="35" t="s">
        <v>20</v>
      </c>
      <c r="G139" s="24" t="s">
        <v>71</v>
      </c>
      <c r="H139" s="24" t="s">
        <v>11</v>
      </c>
      <c r="I139" s="24" t="s">
        <v>71</v>
      </c>
      <c r="J139" s="34">
        <v>1</v>
      </c>
      <c r="K139" s="33" t="s">
        <v>17</v>
      </c>
      <c r="L139" s="32">
        <v>3418.5</v>
      </c>
      <c r="M139" s="31">
        <v>3418.5</v>
      </c>
      <c r="N139" s="30"/>
      <c r="O139" s="30"/>
      <c r="P139" s="29">
        <f>SUM(M139:O139)</f>
        <v>3418.5</v>
      </c>
      <c r="Q139" s="24" t="s">
        <v>9</v>
      </c>
      <c r="R139" s="24" t="s">
        <v>24</v>
      </c>
      <c r="S139" s="24" t="s">
        <v>23</v>
      </c>
      <c r="T139" s="24" t="s">
        <v>6</v>
      </c>
      <c r="U139" s="24" t="s">
        <v>70</v>
      </c>
      <c r="V139" s="24" t="s">
        <v>4</v>
      </c>
      <c r="W139" s="24" t="s">
        <v>3</v>
      </c>
      <c r="X139" s="24" t="s">
        <v>3</v>
      </c>
      <c r="Y139" s="24" t="s">
        <v>26</v>
      </c>
      <c r="Z139" s="24" t="s">
        <v>1</v>
      </c>
      <c r="AA139" s="28"/>
      <c r="AB139" s="28"/>
      <c r="AC139" s="28"/>
    </row>
    <row r="140" spans="1:29" ht="36" hidden="1" x14ac:dyDescent="0.2">
      <c r="A140" s="37">
        <f>IF(LEN(B140)&gt;0,ROWS(B$7:$B140),"")</f>
        <v>134</v>
      </c>
      <c r="B140" s="24" t="s">
        <v>47</v>
      </c>
      <c r="C140" s="24">
        <v>2023</v>
      </c>
      <c r="D140" s="35"/>
      <c r="E140" s="35">
        <v>979901011</v>
      </c>
      <c r="F140" s="35" t="s">
        <v>20</v>
      </c>
      <c r="G140" s="24" t="s">
        <v>69</v>
      </c>
      <c r="H140" s="24" t="s">
        <v>11</v>
      </c>
      <c r="I140" s="24" t="s">
        <v>68</v>
      </c>
      <c r="J140" s="34">
        <v>1</v>
      </c>
      <c r="K140" s="33" t="s">
        <v>17</v>
      </c>
      <c r="L140" s="32"/>
      <c r="M140" s="31"/>
      <c r="N140" s="30"/>
      <c r="O140" s="30"/>
      <c r="P140" s="29">
        <f>SUM(M140:O140)</f>
        <v>0</v>
      </c>
      <c r="Q140" s="24" t="s">
        <v>16</v>
      </c>
      <c r="R140" s="24" t="s">
        <v>15</v>
      </c>
      <c r="S140" s="24" t="s">
        <v>14</v>
      </c>
      <c r="T140" s="24" t="s">
        <v>45</v>
      </c>
      <c r="U140" s="24" t="s">
        <v>5</v>
      </c>
      <c r="V140" s="24" t="s">
        <v>4</v>
      </c>
      <c r="W140" s="24" t="s">
        <v>3</v>
      </c>
      <c r="X140" s="24" t="s">
        <v>3</v>
      </c>
      <c r="Y140" s="24" t="s">
        <v>26</v>
      </c>
      <c r="Z140" s="24" t="s">
        <v>1</v>
      </c>
      <c r="AA140" s="28"/>
      <c r="AB140" s="28"/>
      <c r="AC140" s="28"/>
    </row>
    <row r="141" spans="1:29" ht="36" hidden="1" x14ac:dyDescent="0.2">
      <c r="A141" s="37">
        <f>IF(LEN(B141)&gt;0,ROWS(B$7:$B141),"")</f>
        <v>135</v>
      </c>
      <c r="B141" s="24" t="s">
        <v>67</v>
      </c>
      <c r="C141" s="24">
        <v>2023</v>
      </c>
      <c r="D141" s="35"/>
      <c r="E141" s="35">
        <v>891211012</v>
      </c>
      <c r="F141" s="35" t="s">
        <v>20</v>
      </c>
      <c r="G141" s="24" t="s">
        <v>66</v>
      </c>
      <c r="H141" s="24" t="s">
        <v>11</v>
      </c>
      <c r="I141" s="24" t="s">
        <v>66</v>
      </c>
      <c r="J141" s="34">
        <v>1</v>
      </c>
      <c r="K141" s="33" t="s">
        <v>17</v>
      </c>
      <c r="L141" s="32"/>
      <c r="M141" s="31"/>
      <c r="N141" s="30"/>
      <c r="O141" s="30"/>
      <c r="P141" s="29">
        <f>SUM(M141:O141)</f>
        <v>0</v>
      </c>
      <c r="Q141" s="24" t="s">
        <v>9</v>
      </c>
      <c r="R141" s="24" t="s">
        <v>24</v>
      </c>
      <c r="S141" s="24" t="s">
        <v>32</v>
      </c>
      <c r="T141" s="24" t="s">
        <v>65</v>
      </c>
      <c r="U141" s="24" t="s">
        <v>5</v>
      </c>
      <c r="V141" s="24" t="s">
        <v>4</v>
      </c>
      <c r="W141" s="24" t="s">
        <v>3</v>
      </c>
      <c r="X141" s="24" t="s">
        <v>3</v>
      </c>
      <c r="Y141" s="24" t="s">
        <v>26</v>
      </c>
      <c r="Z141" s="24"/>
      <c r="AA141" s="28"/>
      <c r="AB141" s="28"/>
      <c r="AC141" s="28"/>
    </row>
    <row r="142" spans="1:29" ht="48" hidden="1" x14ac:dyDescent="0.2">
      <c r="A142" s="37">
        <f>IF(LEN(B142)&gt;0,ROWS(B$7:$B142),"")</f>
        <v>136</v>
      </c>
      <c r="B142" s="24" t="s">
        <v>13</v>
      </c>
      <c r="C142" s="24">
        <v>2023</v>
      </c>
      <c r="D142" s="35"/>
      <c r="E142" s="35">
        <v>547900511</v>
      </c>
      <c r="F142" s="35" t="s">
        <v>20</v>
      </c>
      <c r="G142" s="24" t="s">
        <v>64</v>
      </c>
      <c r="H142" s="24" t="s">
        <v>11</v>
      </c>
      <c r="I142" s="24" t="s">
        <v>64</v>
      </c>
      <c r="J142" s="34">
        <v>1</v>
      </c>
      <c r="K142" s="33" t="s">
        <v>17</v>
      </c>
      <c r="L142" s="32">
        <v>2050.5</v>
      </c>
      <c r="M142" s="31"/>
      <c r="N142" s="30">
        <v>2050.5</v>
      </c>
      <c r="O142" s="30"/>
      <c r="P142" s="29">
        <f>SUM(M142:O142)</f>
        <v>2050.5</v>
      </c>
      <c r="Q142" s="24" t="s">
        <v>9</v>
      </c>
      <c r="R142" s="24" t="s">
        <v>24</v>
      </c>
      <c r="S142" s="24" t="s">
        <v>23</v>
      </c>
      <c r="T142" s="24" t="s">
        <v>6</v>
      </c>
      <c r="U142" s="24" t="s">
        <v>5</v>
      </c>
      <c r="V142" s="24" t="s">
        <v>4</v>
      </c>
      <c r="W142" s="24" t="s">
        <v>3</v>
      </c>
      <c r="X142" s="24" t="s">
        <v>3</v>
      </c>
      <c r="Y142" s="24" t="s">
        <v>26</v>
      </c>
      <c r="Z142" s="24" t="s">
        <v>1</v>
      </c>
      <c r="AA142" s="28"/>
      <c r="AB142" s="28"/>
      <c r="AC142" s="28"/>
    </row>
    <row r="143" spans="1:29" ht="48" hidden="1" customHeight="1" x14ac:dyDescent="0.2">
      <c r="A143" s="37">
        <f>IF(LEN(B143)&gt;0,ROWS(B$7:$B143),"")</f>
        <v>137</v>
      </c>
      <c r="B143" s="24" t="s">
        <v>43</v>
      </c>
      <c r="C143" s="24">
        <v>2023</v>
      </c>
      <c r="D143" s="35">
        <v>530813</v>
      </c>
      <c r="E143" s="35">
        <v>465390014</v>
      </c>
      <c r="F143" s="35" t="s">
        <v>12</v>
      </c>
      <c r="G143" s="24" t="s">
        <v>63</v>
      </c>
      <c r="H143" s="24" t="s">
        <v>11</v>
      </c>
      <c r="I143" s="24" t="s">
        <v>63</v>
      </c>
      <c r="J143" s="34">
        <v>1</v>
      </c>
      <c r="K143" s="33" t="s">
        <v>17</v>
      </c>
      <c r="L143" s="32">
        <v>2634</v>
      </c>
      <c r="M143" s="31">
        <v>2634</v>
      </c>
      <c r="N143" s="30"/>
      <c r="O143" s="30"/>
      <c r="P143" s="29">
        <f>SUM(M143:O143)</f>
        <v>2634</v>
      </c>
      <c r="Q143" s="24" t="s">
        <v>9</v>
      </c>
      <c r="R143" s="24" t="s">
        <v>24</v>
      </c>
      <c r="S143" s="24" t="s">
        <v>23</v>
      </c>
      <c r="T143" s="24" t="s">
        <v>62</v>
      </c>
      <c r="U143" s="24" t="s">
        <v>5</v>
      </c>
      <c r="V143" s="24" t="s">
        <v>4</v>
      </c>
      <c r="W143" s="24" t="s">
        <v>3</v>
      </c>
      <c r="X143" s="24" t="s">
        <v>3</v>
      </c>
      <c r="Y143" s="24" t="s">
        <v>26</v>
      </c>
      <c r="Z143" s="24" t="s">
        <v>1</v>
      </c>
      <c r="AA143" s="28"/>
      <c r="AB143" s="28"/>
      <c r="AC143" s="28"/>
    </row>
    <row r="144" spans="1:29" ht="24" hidden="1" x14ac:dyDescent="0.2">
      <c r="A144" s="37">
        <f>IF(LEN(B144)&gt;0,ROWS(B$7:$B144),"")</f>
        <v>138</v>
      </c>
      <c r="B144" s="24" t="s">
        <v>61</v>
      </c>
      <c r="C144" s="24">
        <v>2023</v>
      </c>
      <c r="D144" s="35"/>
      <c r="E144" s="35">
        <v>512900021</v>
      </c>
      <c r="F144" s="35" t="s">
        <v>12</v>
      </c>
      <c r="G144" s="24" t="s">
        <v>60</v>
      </c>
      <c r="H144" s="24" t="s">
        <v>11</v>
      </c>
      <c r="I144" s="24" t="s">
        <v>60</v>
      </c>
      <c r="J144" s="34">
        <v>1</v>
      </c>
      <c r="K144" s="33" t="s">
        <v>17</v>
      </c>
      <c r="L144" s="32">
        <v>2754</v>
      </c>
      <c r="M144" s="31">
        <v>2754</v>
      </c>
      <c r="N144" s="30"/>
      <c r="O144" s="30"/>
      <c r="P144" s="29">
        <f>SUM(M144:O144)</f>
        <v>2754</v>
      </c>
      <c r="Q144" s="24" t="s">
        <v>9</v>
      </c>
      <c r="R144" s="24" t="s">
        <v>59</v>
      </c>
      <c r="S144" s="24" t="s">
        <v>58</v>
      </c>
      <c r="T144" s="24" t="s">
        <v>57</v>
      </c>
      <c r="U144" s="24" t="s">
        <v>5</v>
      </c>
      <c r="V144" s="24" t="s">
        <v>4</v>
      </c>
      <c r="W144" s="24" t="s">
        <v>3</v>
      </c>
      <c r="X144" s="24" t="s">
        <v>3</v>
      </c>
      <c r="Y144" s="24" t="s">
        <v>26</v>
      </c>
      <c r="Z144" s="24"/>
      <c r="AA144" s="28"/>
      <c r="AB144" s="28"/>
      <c r="AC144" s="28"/>
    </row>
    <row r="145" spans="1:29" ht="48" hidden="1" x14ac:dyDescent="0.2">
      <c r="A145" s="37">
        <f>IF(LEN(B145)&gt;0,ROWS(B$7:$B145),"")</f>
        <v>139</v>
      </c>
      <c r="B145" s="24" t="s">
        <v>13</v>
      </c>
      <c r="C145" s="24">
        <v>2023</v>
      </c>
      <c r="D145" s="35">
        <v>530246</v>
      </c>
      <c r="E145" s="35">
        <v>831150112</v>
      </c>
      <c r="F145" s="35" t="s">
        <v>20</v>
      </c>
      <c r="G145" s="24" t="s">
        <v>56</v>
      </c>
      <c r="H145" s="24" t="s">
        <v>11</v>
      </c>
      <c r="I145" s="24" t="s">
        <v>56</v>
      </c>
      <c r="J145" s="34">
        <v>1</v>
      </c>
      <c r="K145" s="33" t="s">
        <v>17</v>
      </c>
      <c r="L145" s="32">
        <v>5961</v>
      </c>
      <c r="M145" s="31"/>
      <c r="N145" s="30">
        <v>5961</v>
      </c>
      <c r="O145" s="30"/>
      <c r="P145" s="29">
        <f>SUM(M145:O145)</f>
        <v>5961</v>
      </c>
      <c r="Q145" s="24" t="s">
        <v>9</v>
      </c>
      <c r="R145" s="24" t="s">
        <v>24</v>
      </c>
      <c r="S145" s="24" t="s">
        <v>23</v>
      </c>
      <c r="T145" s="24" t="s">
        <v>6</v>
      </c>
      <c r="U145" s="24" t="s">
        <v>5</v>
      </c>
      <c r="V145" s="24" t="s">
        <v>4</v>
      </c>
      <c r="W145" s="24" t="s">
        <v>3</v>
      </c>
      <c r="X145" s="24" t="s">
        <v>3</v>
      </c>
      <c r="Y145" s="24" t="s">
        <v>26</v>
      </c>
      <c r="Z145" s="24" t="s">
        <v>1</v>
      </c>
      <c r="AA145" s="28"/>
      <c r="AB145" s="28"/>
      <c r="AC145" s="28"/>
    </row>
    <row r="146" spans="1:29" ht="24" hidden="1" x14ac:dyDescent="0.2">
      <c r="A146" s="37">
        <f>IF(LEN(B146)&gt;0,ROWS(B$7:$B146),"")</f>
        <v>140</v>
      </c>
      <c r="B146" s="24" t="s">
        <v>47</v>
      </c>
      <c r="C146" s="24">
        <v>2023</v>
      </c>
      <c r="D146" s="35"/>
      <c r="E146" s="35">
        <v>452300042</v>
      </c>
      <c r="F146" s="35" t="s">
        <v>12</v>
      </c>
      <c r="G146" s="24" t="s">
        <v>55</v>
      </c>
      <c r="H146" s="24" t="s">
        <v>11</v>
      </c>
      <c r="I146" s="24" t="s">
        <v>55</v>
      </c>
      <c r="J146" s="34">
        <v>1</v>
      </c>
      <c r="K146" s="33" t="s">
        <v>17</v>
      </c>
      <c r="L146" s="32"/>
      <c r="M146" s="31"/>
      <c r="N146" s="30"/>
      <c r="O146" s="30"/>
      <c r="P146" s="29">
        <f>SUM(M146:O146)</f>
        <v>0</v>
      </c>
      <c r="Q146" s="24" t="s">
        <v>9</v>
      </c>
      <c r="R146" s="24" t="s">
        <v>24</v>
      </c>
      <c r="S146" s="24" t="s">
        <v>32</v>
      </c>
      <c r="T146" s="24" t="s">
        <v>45</v>
      </c>
      <c r="U146" s="24" t="s">
        <v>5</v>
      </c>
      <c r="V146" s="24" t="s">
        <v>4</v>
      </c>
      <c r="W146" s="24" t="s">
        <v>3</v>
      </c>
      <c r="X146" s="24" t="s">
        <v>3</v>
      </c>
      <c r="Y146" s="24" t="s">
        <v>26</v>
      </c>
      <c r="Z146" s="24" t="s">
        <v>1</v>
      </c>
      <c r="AA146" s="28"/>
      <c r="AB146" s="28"/>
      <c r="AC146" s="28"/>
    </row>
    <row r="147" spans="1:29" ht="24" hidden="1" x14ac:dyDescent="0.2">
      <c r="A147" s="37">
        <f>IF(LEN(B147)&gt;0,ROWS(B$7:$B147),"")</f>
        <v>141</v>
      </c>
      <c r="B147" s="24" t="s">
        <v>47</v>
      </c>
      <c r="C147" s="24">
        <v>2023</v>
      </c>
      <c r="D147" s="35"/>
      <c r="E147" s="35">
        <v>452300042</v>
      </c>
      <c r="F147" s="35" t="s">
        <v>12</v>
      </c>
      <c r="G147" s="24" t="s">
        <v>54</v>
      </c>
      <c r="H147" s="24"/>
      <c r="I147" s="24" t="s">
        <v>54</v>
      </c>
      <c r="J147" s="34">
        <v>1</v>
      </c>
      <c r="K147" s="33" t="s">
        <v>17</v>
      </c>
      <c r="L147" s="32"/>
      <c r="M147" s="31"/>
      <c r="N147" s="30"/>
      <c r="O147" s="30"/>
      <c r="P147" s="29">
        <f>SUM(M147:O147)</f>
        <v>0</v>
      </c>
      <c r="Q147" s="24" t="s">
        <v>16</v>
      </c>
      <c r="R147" s="24" t="s">
        <v>15</v>
      </c>
      <c r="S147" s="24" t="s">
        <v>14</v>
      </c>
      <c r="T147" s="24" t="s">
        <v>45</v>
      </c>
      <c r="U147" s="24" t="s">
        <v>5</v>
      </c>
      <c r="V147" s="24" t="s">
        <v>4</v>
      </c>
      <c r="W147" s="24" t="s">
        <v>3</v>
      </c>
      <c r="X147" s="24" t="s">
        <v>3</v>
      </c>
      <c r="Y147" s="24" t="s">
        <v>26</v>
      </c>
      <c r="Z147" s="24" t="s">
        <v>1</v>
      </c>
      <c r="AA147" s="28"/>
      <c r="AB147" s="28"/>
      <c r="AC147" s="28"/>
    </row>
    <row r="148" spans="1:29" ht="36" hidden="1" x14ac:dyDescent="0.2">
      <c r="A148" s="37">
        <f>IF(LEN(B148)&gt;0,ROWS(B$7:$B148),"")</f>
        <v>142</v>
      </c>
      <c r="B148" s="24" t="s">
        <v>47</v>
      </c>
      <c r="C148" s="24">
        <v>2023</v>
      </c>
      <c r="D148" s="35">
        <v>840107</v>
      </c>
      <c r="E148" s="35">
        <v>461220011</v>
      </c>
      <c r="F148" s="35" t="s">
        <v>12</v>
      </c>
      <c r="G148" s="24" t="s">
        <v>53</v>
      </c>
      <c r="H148" s="24" t="s">
        <v>11</v>
      </c>
      <c r="I148" s="24" t="s">
        <v>53</v>
      </c>
      <c r="J148" s="34">
        <v>1</v>
      </c>
      <c r="K148" s="33" t="s">
        <v>17</v>
      </c>
      <c r="L148" s="32">
        <v>2856</v>
      </c>
      <c r="M148" s="31"/>
      <c r="N148" s="30">
        <v>2856</v>
      </c>
      <c r="O148" s="30"/>
      <c r="P148" s="29">
        <f>SUM(M148:O148)</f>
        <v>2856</v>
      </c>
      <c r="Q148" s="24" t="s">
        <v>9</v>
      </c>
      <c r="R148" s="24" t="s">
        <v>24</v>
      </c>
      <c r="S148" s="24" t="s">
        <v>23</v>
      </c>
      <c r="T148" s="24" t="s">
        <v>45</v>
      </c>
      <c r="U148" s="24" t="s">
        <v>5</v>
      </c>
      <c r="V148" s="24" t="s">
        <v>4</v>
      </c>
      <c r="W148" s="24" t="s">
        <v>3</v>
      </c>
      <c r="X148" s="24" t="s">
        <v>3</v>
      </c>
      <c r="Y148" s="24" t="s">
        <v>26</v>
      </c>
      <c r="Z148" s="24" t="s">
        <v>1</v>
      </c>
      <c r="AA148" s="28"/>
      <c r="AB148" s="28"/>
      <c r="AC148" s="28"/>
    </row>
    <row r="149" spans="1:29" ht="36" hidden="1" x14ac:dyDescent="0.2">
      <c r="A149" s="37">
        <f>IF(LEN(B149)&gt;0,ROWS(B$7:$B149),"")</f>
        <v>143</v>
      </c>
      <c r="B149" s="24" t="s">
        <v>47</v>
      </c>
      <c r="C149" s="24">
        <v>2023</v>
      </c>
      <c r="D149" s="35">
        <v>531407</v>
      </c>
      <c r="E149" s="35">
        <v>461220011</v>
      </c>
      <c r="F149" s="35" t="s">
        <v>12</v>
      </c>
      <c r="G149" s="24" t="s">
        <v>53</v>
      </c>
      <c r="H149" s="24" t="s">
        <v>11</v>
      </c>
      <c r="I149" s="24" t="s">
        <v>53</v>
      </c>
      <c r="J149" s="34">
        <v>1</v>
      </c>
      <c r="K149" s="33" t="s">
        <v>17</v>
      </c>
      <c r="L149" s="32">
        <v>3294</v>
      </c>
      <c r="M149" s="31"/>
      <c r="N149" s="30">
        <v>3294</v>
      </c>
      <c r="O149" s="30"/>
      <c r="P149" s="29">
        <v>3294</v>
      </c>
      <c r="Q149" s="24" t="s">
        <v>9</v>
      </c>
      <c r="R149" s="24" t="s">
        <v>24</v>
      </c>
      <c r="S149" s="24" t="s">
        <v>23</v>
      </c>
      <c r="T149" s="24" t="s">
        <v>45</v>
      </c>
      <c r="U149" s="24" t="s">
        <v>5</v>
      </c>
      <c r="V149" s="24" t="s">
        <v>4</v>
      </c>
      <c r="W149" s="24" t="s">
        <v>3</v>
      </c>
      <c r="X149" s="24" t="s">
        <v>3</v>
      </c>
      <c r="Y149" s="24" t="s">
        <v>26</v>
      </c>
      <c r="Z149" s="24" t="s">
        <v>1</v>
      </c>
      <c r="AA149" s="28"/>
      <c r="AB149" s="28"/>
      <c r="AC149" s="28"/>
    </row>
    <row r="150" spans="1:29" ht="36" hidden="1" x14ac:dyDescent="0.2">
      <c r="A150" s="37">
        <f>IF(LEN(B150)&gt;0,ROWS(B$7:$B150),"")</f>
        <v>144</v>
      </c>
      <c r="B150" s="24" t="s">
        <v>52</v>
      </c>
      <c r="C150" s="24">
        <v>2023</v>
      </c>
      <c r="D150" s="35">
        <v>750104</v>
      </c>
      <c r="E150" s="35">
        <v>541220013</v>
      </c>
      <c r="F150" s="35" t="s">
        <v>51</v>
      </c>
      <c r="G150" s="24" t="s">
        <v>50</v>
      </c>
      <c r="H150" s="24" t="s">
        <v>11</v>
      </c>
      <c r="I150" s="24" t="s">
        <v>50</v>
      </c>
      <c r="J150" s="34">
        <v>1</v>
      </c>
      <c r="K150" s="33" t="s">
        <v>17</v>
      </c>
      <c r="L150" s="32">
        <v>220500</v>
      </c>
      <c r="M150" s="31">
        <v>110250</v>
      </c>
      <c r="N150" s="30">
        <v>110250</v>
      </c>
      <c r="O150" s="30"/>
      <c r="P150" s="29">
        <f>SUM(M150:O150)</f>
        <v>220500</v>
      </c>
      <c r="Q150" s="24" t="s">
        <v>9</v>
      </c>
      <c r="R150" s="24" t="s">
        <v>8</v>
      </c>
      <c r="S150" s="24" t="s">
        <v>49</v>
      </c>
      <c r="T150" s="24" t="s">
        <v>39</v>
      </c>
      <c r="U150" s="24" t="s">
        <v>38</v>
      </c>
      <c r="V150" s="24" t="s">
        <v>4</v>
      </c>
      <c r="W150" s="24" t="s">
        <v>48</v>
      </c>
      <c r="X150" s="24" t="s">
        <v>48</v>
      </c>
      <c r="Y150" s="24" t="s">
        <v>26</v>
      </c>
      <c r="Z150" s="24" t="s">
        <v>36</v>
      </c>
      <c r="AA150" s="28"/>
      <c r="AB150" s="28"/>
      <c r="AC150" s="28"/>
    </row>
    <row r="151" spans="1:29" ht="60" hidden="1" x14ac:dyDescent="0.2">
      <c r="A151" s="37">
        <f>IF(LEN(B151)&gt;0,ROWS(B$7:$B151),"")</f>
        <v>145</v>
      </c>
      <c r="B151" s="24" t="s">
        <v>47</v>
      </c>
      <c r="C151" s="24">
        <v>2023</v>
      </c>
      <c r="D151" s="35"/>
      <c r="E151" s="35">
        <v>842200012</v>
      </c>
      <c r="F151" s="35" t="s">
        <v>20</v>
      </c>
      <c r="G151" s="24" t="s">
        <v>46</v>
      </c>
      <c r="H151" s="24" t="s">
        <v>19</v>
      </c>
      <c r="I151" s="24" t="s">
        <v>46</v>
      </c>
      <c r="J151" s="34">
        <v>1</v>
      </c>
      <c r="K151" s="33" t="s">
        <v>17</v>
      </c>
      <c r="L151" s="32"/>
      <c r="M151" s="31"/>
      <c r="N151" s="30"/>
      <c r="O151" s="30"/>
      <c r="P151" s="29">
        <f>SUM(M151:O151)</f>
        <v>0</v>
      </c>
      <c r="Q151" s="24" t="s">
        <v>16</v>
      </c>
      <c r="R151" s="24" t="s">
        <v>15</v>
      </c>
      <c r="S151" s="24" t="s">
        <v>14</v>
      </c>
      <c r="T151" s="24" t="s">
        <v>45</v>
      </c>
      <c r="U151" s="24" t="s">
        <v>5</v>
      </c>
      <c r="V151" s="24" t="s">
        <v>44</v>
      </c>
      <c r="W151" s="24" t="s">
        <v>3</v>
      </c>
      <c r="X151" s="24" t="s">
        <v>3</v>
      </c>
      <c r="Y151" s="24" t="s">
        <v>2</v>
      </c>
      <c r="Z151" s="24" t="s">
        <v>36</v>
      </c>
      <c r="AA151" s="28"/>
      <c r="AB151" s="28"/>
      <c r="AC151" s="28"/>
    </row>
    <row r="152" spans="1:29" ht="60" hidden="1" x14ac:dyDescent="0.2">
      <c r="A152" s="37">
        <f>IF(LEN(B152)&gt;0,ROWS(B$7:$B152),"")</f>
        <v>146</v>
      </c>
      <c r="B152" s="24" t="s">
        <v>43</v>
      </c>
      <c r="C152" s="24">
        <v>2023</v>
      </c>
      <c r="D152" s="35">
        <v>730605</v>
      </c>
      <c r="E152" s="35">
        <v>835300215</v>
      </c>
      <c r="F152" s="35" t="s">
        <v>42</v>
      </c>
      <c r="G152" s="24" t="s">
        <v>41</v>
      </c>
      <c r="H152" s="24" t="s">
        <v>11</v>
      </c>
      <c r="I152" s="24" t="s">
        <v>41</v>
      </c>
      <c r="J152" s="34">
        <v>1</v>
      </c>
      <c r="K152" s="33" t="s">
        <v>17</v>
      </c>
      <c r="L152" s="32">
        <v>6200</v>
      </c>
      <c r="M152" s="31">
        <v>5067.54</v>
      </c>
      <c r="N152" s="30">
        <v>1132.46</v>
      </c>
      <c r="O152" s="30"/>
      <c r="P152" s="29">
        <f>SUM(M152:O152)</f>
        <v>6200</v>
      </c>
      <c r="Q152" s="24" t="s">
        <v>9</v>
      </c>
      <c r="R152" s="24" t="s">
        <v>8</v>
      </c>
      <c r="S152" s="24" t="s">
        <v>40</v>
      </c>
      <c r="T152" s="24" t="s">
        <v>39</v>
      </c>
      <c r="U152" s="24" t="s">
        <v>38</v>
      </c>
      <c r="V152" s="24" t="s">
        <v>4</v>
      </c>
      <c r="W152" s="24" t="s">
        <v>37</v>
      </c>
      <c r="X152" s="24" t="s">
        <v>37</v>
      </c>
      <c r="Y152" s="24" t="s">
        <v>2</v>
      </c>
      <c r="Z152" s="24" t="s">
        <v>36</v>
      </c>
      <c r="AA152" s="28"/>
      <c r="AB152" s="28"/>
      <c r="AC152" s="28"/>
    </row>
    <row r="153" spans="1:29" ht="24" hidden="1" x14ac:dyDescent="0.2">
      <c r="A153" s="37">
        <f>IF(LEN(B153)&gt;0,ROWS(B$7:$B153),"")</f>
        <v>147</v>
      </c>
      <c r="B153" s="24" t="s">
        <v>13</v>
      </c>
      <c r="C153" s="24">
        <v>2023</v>
      </c>
      <c r="D153" s="35">
        <v>840103</v>
      </c>
      <c r="E153" s="35">
        <v>3812200551</v>
      </c>
      <c r="F153" s="35" t="s">
        <v>12</v>
      </c>
      <c r="G153" s="24" t="s">
        <v>34</v>
      </c>
      <c r="H153" s="24" t="s">
        <v>11</v>
      </c>
      <c r="I153" s="24" t="s">
        <v>35</v>
      </c>
      <c r="J153" s="34">
        <v>1</v>
      </c>
      <c r="K153" s="33" t="s">
        <v>17</v>
      </c>
      <c r="L153" s="32">
        <v>1631.05</v>
      </c>
      <c r="M153" s="31">
        <v>1631.05</v>
      </c>
      <c r="N153" s="30"/>
      <c r="O153" s="30"/>
      <c r="P153" s="29">
        <f>SUM(M153:O153)</f>
        <v>1631.05</v>
      </c>
      <c r="Q153" s="24" t="s">
        <v>9</v>
      </c>
      <c r="R153" s="24" t="s">
        <v>24</v>
      </c>
      <c r="S153" s="24" t="s">
        <v>32</v>
      </c>
      <c r="T153" s="24" t="s">
        <v>6</v>
      </c>
      <c r="U153" s="24" t="s">
        <v>5</v>
      </c>
      <c r="V153" s="24" t="s">
        <v>22</v>
      </c>
      <c r="W153" s="24" t="s">
        <v>21</v>
      </c>
      <c r="X153" s="24" t="s">
        <v>21</v>
      </c>
      <c r="Y153" s="24" t="s">
        <v>26</v>
      </c>
      <c r="Z153" s="24" t="s">
        <v>1</v>
      </c>
      <c r="AA153" s="28"/>
      <c r="AB153" s="28"/>
      <c r="AC153" s="28"/>
    </row>
    <row r="154" spans="1:29" ht="24" hidden="1" x14ac:dyDescent="0.2">
      <c r="A154" s="37">
        <f>IF(LEN(B154)&gt;0,ROWS(B$7:$B154),"")</f>
        <v>148</v>
      </c>
      <c r="B154" s="24" t="s">
        <v>13</v>
      </c>
      <c r="C154" s="24">
        <v>2023</v>
      </c>
      <c r="D154" s="35">
        <v>840103</v>
      </c>
      <c r="E154" s="35">
        <v>3811100021</v>
      </c>
      <c r="F154" s="35" t="s">
        <v>12</v>
      </c>
      <c r="G154" s="24" t="s">
        <v>34</v>
      </c>
      <c r="H154" s="24" t="s">
        <v>11</v>
      </c>
      <c r="I154" s="24" t="s">
        <v>33</v>
      </c>
      <c r="J154" s="34">
        <v>30</v>
      </c>
      <c r="K154" s="33" t="s">
        <v>17</v>
      </c>
      <c r="L154" s="32">
        <v>296.48</v>
      </c>
      <c r="M154" s="31">
        <v>8894.4</v>
      </c>
      <c r="N154" s="30"/>
      <c r="O154" s="30"/>
      <c r="P154" s="29">
        <f>SUM(M154:O154)</f>
        <v>8894.4</v>
      </c>
      <c r="Q154" s="24" t="s">
        <v>9</v>
      </c>
      <c r="R154" s="24" t="s">
        <v>24</v>
      </c>
      <c r="S154" s="24" t="s">
        <v>32</v>
      </c>
      <c r="T154" s="24" t="s">
        <v>6</v>
      </c>
      <c r="U154" s="24" t="s">
        <v>5</v>
      </c>
      <c r="V154" s="24" t="s">
        <v>22</v>
      </c>
      <c r="W154" s="24" t="s">
        <v>21</v>
      </c>
      <c r="X154" s="24" t="s">
        <v>21</v>
      </c>
      <c r="Y154" s="24" t="s">
        <v>26</v>
      </c>
      <c r="Z154" s="24" t="s">
        <v>1</v>
      </c>
      <c r="AA154" s="28"/>
      <c r="AB154" s="28"/>
      <c r="AC154" s="28"/>
    </row>
    <row r="155" spans="1:29" ht="48" hidden="1" x14ac:dyDescent="0.2">
      <c r="A155" s="37">
        <f>IF(LEN(B155)&gt;0,ROWS(B$7:$B155),"")</f>
        <v>149</v>
      </c>
      <c r="B155" s="24" t="s">
        <v>13</v>
      </c>
      <c r="C155" s="24">
        <v>2023</v>
      </c>
      <c r="D155" s="35">
        <v>530802</v>
      </c>
      <c r="E155" s="35">
        <v>881220014</v>
      </c>
      <c r="F155" s="35" t="s">
        <v>12</v>
      </c>
      <c r="G155" s="24" t="s">
        <v>29</v>
      </c>
      <c r="H155" s="24" t="s">
        <v>11</v>
      </c>
      <c r="I155" s="24" t="s">
        <v>31</v>
      </c>
      <c r="J155" s="34">
        <v>22</v>
      </c>
      <c r="K155" s="33" t="s">
        <v>17</v>
      </c>
      <c r="L155" s="32">
        <v>48.24</v>
      </c>
      <c r="M155" s="31">
        <v>1061.28</v>
      </c>
      <c r="N155" s="30"/>
      <c r="O155" s="30"/>
      <c r="P155" s="29">
        <f>SUM(M155:O155)</f>
        <v>1061.28</v>
      </c>
      <c r="Q155" s="24" t="s">
        <v>9</v>
      </c>
      <c r="R155" s="24" t="s">
        <v>24</v>
      </c>
      <c r="S155" s="24" t="s">
        <v>23</v>
      </c>
      <c r="T155" s="24" t="s">
        <v>6</v>
      </c>
      <c r="U155" s="24" t="s">
        <v>5</v>
      </c>
      <c r="V155" s="24" t="s">
        <v>22</v>
      </c>
      <c r="W155" s="24" t="s">
        <v>21</v>
      </c>
      <c r="X155" s="24" t="s">
        <v>21</v>
      </c>
      <c r="Y155" s="24" t="s">
        <v>26</v>
      </c>
      <c r="Z155" s="24" t="s">
        <v>1</v>
      </c>
      <c r="AA155" s="28"/>
      <c r="AB155" s="28"/>
      <c r="AC155" s="28"/>
    </row>
    <row r="156" spans="1:29" ht="48" hidden="1" x14ac:dyDescent="0.2">
      <c r="A156" s="37">
        <f>IF(LEN(B156)&gt;0,ROWS(B$7:$B156),"")</f>
        <v>150</v>
      </c>
      <c r="B156" s="24" t="s">
        <v>13</v>
      </c>
      <c r="C156" s="24">
        <v>2023</v>
      </c>
      <c r="D156" s="35">
        <v>530802</v>
      </c>
      <c r="E156" s="35">
        <v>881220014</v>
      </c>
      <c r="F156" s="35" t="s">
        <v>12</v>
      </c>
      <c r="G156" s="24" t="s">
        <v>29</v>
      </c>
      <c r="H156" s="24" t="s">
        <v>11</v>
      </c>
      <c r="I156" s="24" t="s">
        <v>30</v>
      </c>
      <c r="J156" s="34">
        <v>113</v>
      </c>
      <c r="K156" s="33" t="s">
        <v>17</v>
      </c>
      <c r="L156" s="32">
        <v>1</v>
      </c>
      <c r="M156" s="31">
        <v>113</v>
      </c>
      <c r="N156" s="30"/>
      <c r="O156" s="30"/>
      <c r="P156" s="29">
        <f>SUM(M156:O156)</f>
        <v>113</v>
      </c>
      <c r="Q156" s="24" t="s">
        <v>9</v>
      </c>
      <c r="R156" s="24" t="s">
        <v>24</v>
      </c>
      <c r="S156" s="24" t="s">
        <v>28</v>
      </c>
      <c r="T156" s="24" t="s">
        <v>27</v>
      </c>
      <c r="U156" s="24" t="s">
        <v>5</v>
      </c>
      <c r="V156" s="24" t="s">
        <v>22</v>
      </c>
      <c r="W156" s="24" t="s">
        <v>21</v>
      </c>
      <c r="X156" s="24" t="s">
        <v>21</v>
      </c>
      <c r="Y156" s="24" t="s">
        <v>26</v>
      </c>
      <c r="Z156" s="24" t="s">
        <v>1</v>
      </c>
      <c r="AA156" s="28"/>
      <c r="AB156" s="28"/>
      <c r="AC156" s="28"/>
    </row>
    <row r="157" spans="1:29" ht="48" hidden="1" x14ac:dyDescent="0.2">
      <c r="A157" s="37">
        <f>IF(LEN(B157)&gt;0,ROWS(B$7:$B157),"")</f>
        <v>151</v>
      </c>
      <c r="B157" s="24" t="s">
        <v>13</v>
      </c>
      <c r="C157" s="24">
        <v>2023</v>
      </c>
      <c r="D157" s="35">
        <v>530802</v>
      </c>
      <c r="E157" s="35">
        <v>881220014</v>
      </c>
      <c r="F157" s="35" t="s">
        <v>12</v>
      </c>
      <c r="G157" s="24" t="s">
        <v>29</v>
      </c>
      <c r="H157" s="24" t="s">
        <v>11</v>
      </c>
      <c r="I157" s="24"/>
      <c r="J157" s="34">
        <v>1</v>
      </c>
      <c r="K157" s="33" t="s">
        <v>17</v>
      </c>
      <c r="L157" s="32">
        <v>2159.2399999999998</v>
      </c>
      <c r="M157" s="31"/>
      <c r="N157" s="30"/>
      <c r="O157" s="30"/>
      <c r="P157" s="29">
        <f>SUM(M157:O157)</f>
        <v>0</v>
      </c>
      <c r="Q157" s="24" t="s">
        <v>9</v>
      </c>
      <c r="R157" s="24" t="s">
        <v>24</v>
      </c>
      <c r="S157" s="24" t="s">
        <v>28</v>
      </c>
      <c r="T157" s="24" t="s">
        <v>27</v>
      </c>
      <c r="U157" s="24" t="s">
        <v>5</v>
      </c>
      <c r="V157" s="24" t="s">
        <v>22</v>
      </c>
      <c r="W157" s="24" t="s">
        <v>21</v>
      </c>
      <c r="X157" s="24" t="s">
        <v>21</v>
      </c>
      <c r="Y157" s="24" t="s">
        <v>26</v>
      </c>
      <c r="Z157" s="24" t="s">
        <v>1</v>
      </c>
      <c r="AA157" s="28"/>
      <c r="AB157" s="28"/>
      <c r="AC157" s="28"/>
    </row>
    <row r="158" spans="1:29" ht="48" hidden="1" x14ac:dyDescent="0.2">
      <c r="A158" s="37">
        <f>IF(LEN(B158)&gt;0,ROWS(B$7:$B158),"")</f>
        <v>152</v>
      </c>
      <c r="B158" s="24" t="s">
        <v>13</v>
      </c>
      <c r="C158" s="24">
        <v>2023</v>
      </c>
      <c r="D158" s="35">
        <v>530208</v>
      </c>
      <c r="E158" s="35">
        <v>852500061</v>
      </c>
      <c r="F158" s="35" t="s">
        <v>20</v>
      </c>
      <c r="G158" s="24" t="s">
        <v>25</v>
      </c>
      <c r="H158" s="24" t="s">
        <v>11</v>
      </c>
      <c r="I158" s="24" t="s">
        <v>25</v>
      </c>
      <c r="J158" s="34">
        <v>1</v>
      </c>
      <c r="K158" s="33" t="s">
        <v>17</v>
      </c>
      <c r="L158" s="32">
        <v>35961.120000000003</v>
      </c>
      <c r="M158" s="31">
        <v>6046.22</v>
      </c>
      <c r="N158" s="30">
        <v>29914.9</v>
      </c>
      <c r="O158" s="30"/>
      <c r="P158" s="29">
        <f>SUM(M158:O158)</f>
        <v>35961.120000000003</v>
      </c>
      <c r="Q158" s="24" t="s">
        <v>9</v>
      </c>
      <c r="R158" s="24" t="s">
        <v>24</v>
      </c>
      <c r="S158" s="24" t="s">
        <v>23</v>
      </c>
      <c r="T158" s="24" t="s">
        <v>6</v>
      </c>
      <c r="U158" s="24" t="s">
        <v>5</v>
      </c>
      <c r="V158" s="24" t="s">
        <v>22</v>
      </c>
      <c r="W158" s="24" t="s">
        <v>21</v>
      </c>
      <c r="X158" s="24" t="s">
        <v>21</v>
      </c>
      <c r="Y158" s="24" t="s">
        <v>2</v>
      </c>
      <c r="Z158" s="24" t="s">
        <v>1</v>
      </c>
      <c r="AA158" s="28"/>
      <c r="AB158" s="28"/>
      <c r="AC158" s="28"/>
    </row>
    <row r="159" spans="1:29" ht="48" hidden="1" x14ac:dyDescent="0.2">
      <c r="A159" s="36">
        <f>IF(LEN(B159)&gt;0,ROWS(B$7:$B160),"")</f>
        <v>154</v>
      </c>
      <c r="B159" s="24" t="s">
        <v>13</v>
      </c>
      <c r="C159" s="24">
        <v>2023</v>
      </c>
      <c r="D159" s="35"/>
      <c r="E159" s="35">
        <v>612910013</v>
      </c>
      <c r="F159" s="35" t="s">
        <v>20</v>
      </c>
      <c r="G159" s="24" t="s">
        <v>18</v>
      </c>
      <c r="H159" s="24" t="s">
        <v>19</v>
      </c>
      <c r="I159" s="24" t="s">
        <v>18</v>
      </c>
      <c r="J159" s="34">
        <v>1</v>
      </c>
      <c r="K159" s="33" t="s">
        <v>17</v>
      </c>
      <c r="L159" s="32"/>
      <c r="M159" s="31"/>
      <c r="N159" s="30"/>
      <c r="O159" s="30"/>
      <c r="P159" s="29">
        <f>SUM(M159:O159)</f>
        <v>0</v>
      </c>
      <c r="Q159" s="24" t="s">
        <v>16</v>
      </c>
      <c r="R159" s="24" t="s">
        <v>15</v>
      </c>
      <c r="S159" s="24" t="s">
        <v>14</v>
      </c>
      <c r="T159" s="24" t="s">
        <v>6</v>
      </c>
      <c r="U159" s="24"/>
      <c r="V159" s="24"/>
      <c r="W159" s="24"/>
      <c r="X159" s="24"/>
      <c r="Y159" s="24"/>
      <c r="Z159" s="24"/>
      <c r="AA159" s="28"/>
      <c r="AB159" s="28"/>
      <c r="AC159" s="28"/>
    </row>
    <row r="160" spans="1:29" ht="48" hidden="1" x14ac:dyDescent="0.2">
      <c r="A160" s="27">
        <f>IF(LEN(B160)&gt;0,ROWS(B$7:$B160),"")</f>
        <v>154</v>
      </c>
      <c r="B160" s="25" t="s">
        <v>13</v>
      </c>
      <c r="C160" s="25">
        <v>2023</v>
      </c>
      <c r="D160" s="26"/>
      <c r="E160" s="26">
        <v>452300051</v>
      </c>
      <c r="F160" s="26" t="s">
        <v>12</v>
      </c>
      <c r="G160" s="24" t="s">
        <v>10</v>
      </c>
      <c r="H160" s="25" t="s">
        <v>11</v>
      </c>
      <c r="I160" s="24" t="s">
        <v>10</v>
      </c>
      <c r="J160" s="23">
        <v>1</v>
      </c>
      <c r="K160" s="22" t="s">
        <v>0</v>
      </c>
      <c r="L160" s="21">
        <v>2967</v>
      </c>
      <c r="M160" s="20">
        <v>2967</v>
      </c>
      <c r="N160" s="19"/>
      <c r="O160" s="19"/>
      <c r="P160" s="18">
        <f>SUM(M160:O160)</f>
        <v>2967</v>
      </c>
      <c r="Q160" s="17" t="s">
        <v>9</v>
      </c>
      <c r="R160" s="17" t="s">
        <v>8</v>
      </c>
      <c r="S160" s="17" t="s">
        <v>7</v>
      </c>
      <c r="T160" s="17" t="s">
        <v>6</v>
      </c>
      <c r="U160" s="16" t="s">
        <v>5</v>
      </c>
      <c r="V160" s="16" t="s">
        <v>4</v>
      </c>
      <c r="W160" s="15" t="s">
        <v>3</v>
      </c>
      <c r="X160" s="15" t="s">
        <v>3</v>
      </c>
      <c r="Y160" s="15" t="s">
        <v>2</v>
      </c>
      <c r="Z160" s="15" t="s">
        <v>1</v>
      </c>
      <c r="AA160" s="14"/>
      <c r="AB160" s="14"/>
      <c r="AC160" s="14"/>
    </row>
    <row r="161" spans="1:29" ht="15" x14ac:dyDescent="0.25">
      <c r="A161" s="13"/>
      <c r="C161" s="12"/>
      <c r="D161" s="11"/>
      <c r="J161" s="10"/>
      <c r="K161" s="9" t="s">
        <v>0</v>
      </c>
      <c r="L161" s="7"/>
      <c r="M161" s="8">
        <f>SUBTOTAL(109,Tabla16[PRES AÑO 2023])</f>
        <v>2294383.9299999997</v>
      </c>
      <c r="N161" s="5">
        <f>SUBTOTAL(109,Tabla16[PRES AÑO 2024])</f>
        <v>0</v>
      </c>
      <c r="O161" s="7">
        <f>SUBTOTAL(109,Tabla16[Plurianual])</f>
        <v>0</v>
      </c>
      <c r="P161" s="5">
        <f>SUBTOTAL(109,Tabla16[VALOR TOTAL PAC])</f>
        <v>2294383.9299999997</v>
      </c>
      <c r="Q161"/>
      <c r="R161"/>
      <c r="S161"/>
      <c r="T161"/>
      <c r="U161" s="6"/>
      <c r="V161" s="6"/>
      <c r="W161" s="5"/>
      <c r="X161" s="5"/>
      <c r="Y161" s="5"/>
      <c r="Z161" s="5"/>
      <c r="AA161" s="4"/>
      <c r="AB161" s="4"/>
      <c r="AC161" s="4"/>
    </row>
  </sheetData>
  <autoFilter ref="B2:Z5" xr:uid="{00000000-0001-0000-0D00-00000000000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autoFilter>
  <mergeCells count="3">
    <mergeCell ref="C2:Z2"/>
    <mergeCell ref="C3:Z3"/>
    <mergeCell ref="C4:Z4"/>
  </mergeCells>
  <conditionalFormatting sqref="A7:Z160">
    <cfRule type="expression" dxfId="11" priority="9">
      <formula>ROW()=CELL("fila")</formula>
    </cfRule>
  </conditionalFormatting>
  <conditionalFormatting sqref="B151:B159">
    <cfRule type="expression" dxfId="10" priority="8">
      <formula>ROW()=CELL("fila")</formula>
    </cfRule>
  </conditionalFormatting>
  <conditionalFormatting sqref="W117:X119">
    <cfRule type="expression" dxfId="9" priority="10">
      <formula>ISBLANK(W117)=TRUE</formula>
    </cfRule>
    <cfRule type="expression" dxfId="8" priority="11">
      <formula>ISBLANK(W1048575)=FALSE</formula>
    </cfRule>
  </conditionalFormatting>
  <conditionalFormatting sqref="W7:W160">
    <cfRule type="expression" dxfId="7" priority="7">
      <formula>ISBLANK(W7)=TRUE</formula>
    </cfRule>
  </conditionalFormatting>
  <conditionalFormatting sqref="X7:X160">
    <cfRule type="expression" dxfId="6" priority="6">
      <formula>ISBLANK(X7)=TRUE</formula>
    </cfRule>
  </conditionalFormatting>
  <conditionalFormatting sqref="Y7:Y160">
    <cfRule type="expression" dxfId="5" priority="4">
      <formula>ISBLANK(Y7)=TRUE</formula>
    </cfRule>
    <cfRule type="expression" dxfId="4" priority="5">
      <formula>ISBLANK(Y7)=TRUE</formula>
    </cfRule>
  </conditionalFormatting>
  <conditionalFormatting sqref="Z7:Z160">
    <cfRule type="expression" dxfId="3" priority="3">
      <formula>ISBLANK(Z7)=TRUE</formula>
    </cfRule>
  </conditionalFormatting>
  <conditionalFormatting sqref="G160">
    <cfRule type="expression" dxfId="2" priority="2">
      <formula>ROW()=CELL("fila")</formula>
    </cfRule>
  </conditionalFormatting>
  <conditionalFormatting sqref="I160">
    <cfRule type="expression" dxfId="1" priority="1">
      <formula>ROW()=CELL("fila")</formula>
    </cfRule>
  </conditionalFormatting>
  <conditionalFormatting sqref="P7:P160">
    <cfRule type="expression" dxfId="0" priority="12">
      <formula>O7+M7+N7&lt;&gt;#REF!</formula>
    </cfRule>
  </conditionalFormatting>
  <dataValidations count="8">
    <dataValidation type="list" allowBlank="1" showInputMessage="1" showErrorMessage="1" sqref="U7:U160" xr:uid="{FC56EC86-CE3B-4105-8768-EB86C53F327F}">
      <formula1>"Normalizado,No normalizado,No aplica"</formula1>
    </dataValidation>
    <dataValidation type="list" allowBlank="1" showInputMessage="1" showErrorMessage="1" sqref="V7:V160" xr:uid="{569136FD-E0E4-4143-AD69-0122E6689569}">
      <formula1>"Si,No"</formula1>
    </dataValidation>
    <dataValidation type="list" allowBlank="1" showInputMessage="1" showErrorMessage="1" sqref="B7:B160" xr:uid="{E9DE0A10-A58A-4DDC-8CBA-E371E90C2288}">
      <formula1>AREAS</formula1>
    </dataValidation>
    <dataValidation type="whole" allowBlank="1" showInputMessage="1" showErrorMessage="1" sqref="C7:C160" xr:uid="{788A1E95-8827-4749-9F78-DF19C5FBB09D}">
      <formula1>2023</formula1>
      <formula2>2023</formula2>
    </dataValidation>
    <dataValidation type="custom" allowBlank="1" showInputMessage="1" showErrorMessage="1" sqref="N148:N149 L158 L7:L154 J7:J160" xr:uid="{7B37CCC0-FF20-46AE-9730-23847993C0C3}">
      <formula1>ISNUMBER(J7)=TRUE</formula1>
    </dataValidation>
    <dataValidation type="list" allowBlank="1" showInputMessage="1" showErrorMessage="1" sqref="Y7:Y160" xr:uid="{03FDD0F3-795A-49B6-9708-7FE2305BF42A}">
      <formula1>"Comun,Especial"</formula1>
    </dataValidation>
    <dataValidation type="list" allowBlank="1" showInputMessage="1" showErrorMessage="1" sqref="Z7:Z160" xr:uid="{4F7CA0C2-7114-4DFD-8382-F14D773C45CE}">
      <formula1>"Proyecto de inversion,Gasto corriente"</formula1>
    </dataValidation>
    <dataValidation type="list" allowBlank="1" showInputMessage="1" showErrorMessage="1" sqref="R7:S160" xr:uid="{C92C6B3A-B0A1-408A-8F4B-450E606C885B}">
      <formula1>INDIRECT(Q7)</formula1>
    </dataValidation>
  </dataValidations>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PAC EPMHV EP 2023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IJ</dc:creator>
  <cp:lastModifiedBy>IJ</cp:lastModifiedBy>
  <dcterms:created xsi:type="dcterms:W3CDTF">2023-12-29T16:09:22Z</dcterms:created>
  <dcterms:modified xsi:type="dcterms:W3CDTF">2023-12-29T16:11:23Z</dcterms:modified>
</cp:coreProperties>
</file>